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415" windowWidth="15480" windowHeight="11640" activeTab="0"/>
  </bookViews>
  <sheets>
    <sheet name="注文書【見本】" sheetId="1" r:id="rId1"/>
    <sheet name="注文書【初回用】" sheetId="2" r:id="rId2"/>
    <sheet name="注文書【2回目以降用】" sheetId="3" r:id="rId3"/>
    <sheet name="送料一覧表" sheetId="4" r:id="rId4"/>
    <sheet name="products" sheetId="5" state="hidden" r:id="rId5"/>
  </sheets>
  <definedNames>
    <definedName name="HTML_CodePage" hidden="1">932</definedName>
    <definedName name="HTML_Control" localSheetId="3" hidden="1">{"'注文用紙'!$B$2:$J$34"}</definedName>
    <definedName name="HTML_Control" localSheetId="2" hidden="1">{"'注文用紙'!$B$2:$J$34"}</definedName>
    <definedName name="HTML_Control" localSheetId="1" hidden="1">{"'注文用紙'!$B$2:$J$34"}</definedName>
    <definedName name="HTML_Control" hidden="1">{"'注文用紙'!$B$2:$J$34"}</definedName>
    <definedName name="HTML_Description" hidden="1">""</definedName>
    <definedName name="HTML_Email" hidden="1">""</definedName>
    <definedName name="HTML_Header" hidden="1">""</definedName>
    <definedName name="HTML_LastUpdate" hidden="1">"99/08/16"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Documents\order11"</definedName>
    <definedName name="HTML_Title" hidden="1">""</definedName>
    <definedName name="_xlnm.Print_Area" localSheetId="4">'products'!$A$1:$E$118</definedName>
    <definedName name="_xlnm.Print_Area" localSheetId="3">'送料一覧表'!$B$1:$H$39</definedName>
    <definedName name="_xlnm.Print_Area" localSheetId="2">'注文書【2回目以降用】'!$A$1:$BC$75</definedName>
    <definedName name="_xlnm.Print_Area" localSheetId="0">'注文書【見本】'!$A$1:$BC$75</definedName>
    <definedName name="_xlnm.Print_Area" localSheetId="1">'注文書【初回用】'!$A$1:$BC$75</definedName>
  </definedNames>
  <calcPr fullCalcOnLoad="1"/>
</workbook>
</file>

<file path=xl/sharedStrings.xml><?xml version="1.0" encoding="utf-8"?>
<sst xmlns="http://schemas.openxmlformats.org/spreadsheetml/2006/main" count="559" uniqueCount="415">
  <si>
    <t>製品名</t>
  </si>
  <si>
    <t>価格</t>
  </si>
  <si>
    <t>重量</t>
  </si>
  <si>
    <t>6192</t>
  </si>
  <si>
    <t>6191</t>
  </si>
  <si>
    <t>デイリーバイオベーシックス Daily BioBasics</t>
  </si>
  <si>
    <t>TTO石鹸（固形）TTO-Pure Gold hand &amp; Body Soap</t>
  </si>
  <si>
    <t>出荷重量</t>
  </si>
  <si>
    <t>ASAP会員</t>
  </si>
  <si>
    <t>通常会員</t>
  </si>
  <si>
    <t>（40IP～99.99IP）</t>
  </si>
  <si>
    <t>～80oz</t>
  </si>
  <si>
    <t>～96oz</t>
  </si>
  <si>
    <t>～112oz</t>
  </si>
  <si>
    <t>～128oz</t>
  </si>
  <si>
    <t>～144oz</t>
  </si>
  <si>
    <t>～160oz</t>
  </si>
  <si>
    <t>～176oz</t>
  </si>
  <si>
    <t>～192oz</t>
  </si>
  <si>
    <t>～208oz</t>
  </si>
  <si>
    <t>～224oz</t>
  </si>
  <si>
    <t>～240oz</t>
  </si>
  <si>
    <t>～256oz</t>
  </si>
  <si>
    <t>～272oz</t>
  </si>
  <si>
    <t>～288oz</t>
  </si>
  <si>
    <t>～304oz</t>
  </si>
  <si>
    <t>～320oz</t>
  </si>
  <si>
    <t>【送料一覧表】</t>
  </si>
  <si>
    <t>国際宅急便（UPS）</t>
  </si>
  <si>
    <t>（40IP～99.99IP）</t>
  </si>
  <si>
    <t>（100IP～）</t>
  </si>
  <si>
    <t>～16oz</t>
  </si>
  <si>
    <t>～32oz</t>
  </si>
  <si>
    <t>～48oz</t>
  </si>
  <si>
    <t>～64oz</t>
  </si>
  <si>
    <t>プロアンセノルズ Proanthenols 50mg（240粒）</t>
  </si>
  <si>
    <t>プロアンセノルズ Proanthenols 50mg（60粒）</t>
  </si>
  <si>
    <t>マイクロミンズプラス Micro Mins Plus（60粒）</t>
  </si>
  <si>
    <t>リプリネックス Lyprinex（60粒）</t>
  </si>
  <si>
    <t>商品番号</t>
  </si>
  <si>
    <t>taro@yahoo.co.jp</t>
  </si>
  <si>
    <t>【郵送方法による到着期間の違い】</t>
  </si>
  <si>
    <t>　　■とにかく早く欲しい！</t>
  </si>
  <si>
    <t>　　■時間はかかってもいいから、少しでも送料を安く済ませたい！</t>
  </si>
  <si>
    <t>パーソナルパック（フッ素入り）</t>
  </si>
  <si>
    <t>パーソナルパック（フッ素抜き）</t>
  </si>
  <si>
    <t>ﾃﾞｲﾘｰﾊﾞｲｵﾍﾞｰｼｯｸｽ（1個）・ﾌｪｲｽﾞｵﾘｰﾝ（1個）・ﾁｮｺ（2個）</t>
  </si>
  <si>
    <t>ﾃﾞｲﾘｰﾊﾞｲｵﾍﾞｰｼｯｸｽ（1個）・ﾌｪｲｽﾞｵﾘｰﾝ（1個）・ﾊﾞﾆﾗ（2個）</t>
  </si>
  <si>
    <t>ﾃﾞｲﾘｰﾊﾞｲｵﾍﾞｰｼｯｸｽ（1個）・ﾌｪｲｽﾞｵﾘｰﾝ（1個）・ﾁｮｺとﾊﾞﾆﾗ（各1個）</t>
  </si>
  <si>
    <t>ﾃﾞｲﾘｰﾊﾞｲｵﾍﾞｰｼｯｸｽ（1個）・ｽﾚﾝﾀﾞｰﾘｰﾝ（1個）・ﾁｮｺとﾊﾞﾆﾗ（各1個）</t>
  </si>
  <si>
    <t>ﾃﾞｲﾘｰﾊﾞｲｵﾍﾞｰｼｯｸｽ（1個）・ｽﾚﾝﾀﾞｰﾘｰﾝ（1個）・ﾁｮｺ（2個）</t>
  </si>
  <si>
    <t>ﾃﾞｲﾘｰﾊﾞｲｵﾍﾞｰｼｯｸｽ（1個）・ｽﾚﾝﾀﾞｰﾘｰﾝ（1個）・ﾊﾞﾆﾗ（2個）</t>
  </si>
  <si>
    <t>　　　→国際宅急便（UPS） ･･･５日程度</t>
  </si>
  <si>
    <t>　　　→ドイツポスト･･･１０日～３、４週間</t>
  </si>
  <si>
    <t>山田　太郎</t>
  </si>
  <si>
    <t>FYボタニカルズ　植物性シャンプー</t>
  </si>
  <si>
    <t>FYボタニカルズ　植物性コンディショナー</t>
  </si>
  <si>
    <t>FYボタニカルズ　植物性バス＆シャワージェル</t>
  </si>
  <si>
    <t>FYボタニカルズ　植物性ボディーローション</t>
  </si>
  <si>
    <t>FYボタニカルズ　植物性ハンドクリーム</t>
  </si>
  <si>
    <t>FYボタニカルズ　植物性フォーミングハンドウォッシュ</t>
  </si>
  <si>
    <t>ビタミンＣプラス Vita-C-Plus 500mg（300粒）</t>
  </si>
  <si>
    <t>歯ブラシ（４本パック）</t>
  </si>
  <si>
    <t>ＴＴＯ歯磨き粉（フッ素入り）</t>
  </si>
  <si>
    <t>Ｎｏ．</t>
  </si>
  <si>
    <t>ＩＰ</t>
  </si>
  <si>
    <t>6132</t>
  </si>
  <si>
    <t>6190</t>
  </si>
  <si>
    <t>6121</t>
  </si>
  <si>
    <t>アンティ ストレスフォーミュラ Anti-Stress Formula（240粒）</t>
  </si>
  <si>
    <t>6114</t>
  </si>
  <si>
    <t>ボーンビルダー Bone Builder（120粒）</t>
  </si>
  <si>
    <t>6104</t>
  </si>
  <si>
    <t>ブレインフォーミュラ Brain Formula（180粒）</t>
  </si>
  <si>
    <t>6105</t>
  </si>
  <si>
    <t>カルマグプラス CalMag Plus（300粒）</t>
  </si>
  <si>
    <t>6133</t>
  </si>
  <si>
    <t>サーキュレーションフォーミュラ Circulation Formula（180粒）</t>
  </si>
  <si>
    <t>6109</t>
  </si>
  <si>
    <t>コロンフォーミュラ Colon Formula</t>
  </si>
  <si>
    <t>6122</t>
  </si>
  <si>
    <t>ダイジェスティブフォーミュラ Digestive Formula（90粒）</t>
  </si>
  <si>
    <t>6110</t>
  </si>
  <si>
    <t>ＤＮＡイミューン DNA-Immune（120粒）</t>
  </si>
  <si>
    <t>6111</t>
  </si>
  <si>
    <t>アイフォーミュラ Eye Formula（60粒）</t>
  </si>
  <si>
    <t>6112</t>
  </si>
  <si>
    <t>フォーエバーヤング Foever Young（60粒）</t>
  </si>
  <si>
    <t>6107</t>
  </si>
  <si>
    <t>ハートフォーミュラ Hert Formula（300粒）</t>
  </si>
  <si>
    <t>6113</t>
  </si>
  <si>
    <t>ジョイントフォーミュラ Joint Formula（120粒）</t>
  </si>
  <si>
    <t>6115</t>
  </si>
  <si>
    <t>ラングフォーミュラ Lung Formula（60粒）</t>
  </si>
  <si>
    <t>6117</t>
  </si>
  <si>
    <t>パラクレンズ Paracleans（180粒）</t>
  </si>
  <si>
    <t>6118</t>
  </si>
  <si>
    <t>プロステートフォーミュラ Prostate Formula（120粒）</t>
  </si>
  <si>
    <t>7880</t>
  </si>
  <si>
    <t>トリプルプロティンシェイク（チョコ）</t>
  </si>
  <si>
    <t>7881</t>
  </si>
  <si>
    <t>トリプルプロティンシェイク（バニラ）</t>
  </si>
  <si>
    <t>6102</t>
  </si>
  <si>
    <t>ＴＶＭプラス TVM-Plus（180粒）</t>
  </si>
  <si>
    <t>6124</t>
  </si>
  <si>
    <t>4040</t>
  </si>
  <si>
    <t>1012</t>
  </si>
  <si>
    <t>コキュー１０プラス Co-Q-10 Plus</t>
  </si>
  <si>
    <t>6193</t>
  </si>
  <si>
    <t>0210</t>
  </si>
  <si>
    <t>4033</t>
  </si>
  <si>
    <t>6108</t>
  </si>
  <si>
    <t>6140</t>
  </si>
  <si>
    <t>6127</t>
  </si>
  <si>
    <t>6106</t>
  </si>
  <si>
    <t>フェイズオリーンフォーテ Phase'oLean Forte（180粒）</t>
  </si>
  <si>
    <t>6141</t>
  </si>
  <si>
    <t>6099</t>
  </si>
  <si>
    <t>スレンダーリーン（90粒）</t>
  </si>
  <si>
    <t>4421</t>
  </si>
  <si>
    <t>6194</t>
  </si>
  <si>
    <t>6237</t>
  </si>
  <si>
    <t>イブニングプリムローズオイル</t>
  </si>
  <si>
    <t>1026</t>
  </si>
  <si>
    <t>リアルエナジー</t>
  </si>
  <si>
    <t>2642</t>
  </si>
  <si>
    <t>6261</t>
  </si>
  <si>
    <t>6262</t>
  </si>
  <si>
    <t>6263</t>
  </si>
  <si>
    <t>6256</t>
  </si>
  <si>
    <t>6259</t>
  </si>
  <si>
    <t>6246</t>
  </si>
  <si>
    <t>7974</t>
  </si>
  <si>
    <t>7986</t>
  </si>
  <si>
    <t>7987</t>
  </si>
  <si>
    <t>プロアンセノルズ Proanthenols 100mg（60粒）</t>
  </si>
  <si>
    <t>ﾃﾞｲﾘｰﾊﾞｲｵﾍﾞｰｼｯｸｽ（1個）・ﾄﾘﾌﾟﾙﾌﾟﾛﾃｲﾝ（ﾁｮｺ味：2個）</t>
  </si>
  <si>
    <t>ﾃﾞｲﾘｰﾊﾞｲｵﾍﾞｰｼｯｸｽ（1個）・ﾄﾘﾌﾟﾙﾌﾟﾛﾃｲﾝ（ﾊﾞﾆﾗ味：2個）</t>
  </si>
  <si>
    <t>ﾃﾞｲﾘｰﾊﾞｲｵﾍﾞｰｼｯｸｽ（1個）・ﾄﾘﾌﾟﾙﾌﾟﾛﾃｲﾝ（ﾁｮｺとﾊﾞﾆﾗ味：各1個）</t>
  </si>
  <si>
    <r>
      <t xml:space="preserve">ライフプラス </t>
    </r>
    <r>
      <rPr>
        <sz val="14"/>
        <rFont val="ＭＳ Ｐゴシック"/>
        <family val="3"/>
      </rPr>
      <t>商品注文書</t>
    </r>
  </si>
  <si>
    <t>月曜日～金曜日　午前５時３０分から午後２時まで（日本時間）</t>
  </si>
  <si>
    <t>無料電話</t>
  </si>
  <si>
    <t>005-3123-0026</t>
  </si>
  <si>
    <t>（注文専用）</t>
  </si>
  <si>
    <t>P.O.Box 3749</t>
  </si>
  <si>
    <t>005-3123-0005</t>
  </si>
  <si>
    <t>（お問い合わせ用）</t>
  </si>
  <si>
    <t>Batesville, Arkansas 72503 USA</t>
  </si>
  <si>
    <t>日本からのファックスでのご注文＆お問い合わせ</t>
  </si>
  <si>
    <t>ホームページ：</t>
  </si>
  <si>
    <t>http://www.lifeplus.com</t>
  </si>
  <si>
    <t>東京</t>
  </si>
  <si>
    <t>03-4496-5312</t>
  </si>
  <si>
    <t>メール：</t>
  </si>
  <si>
    <t>（ご注文）</t>
  </si>
  <si>
    <t>大阪</t>
  </si>
  <si>
    <t>06-6537-1492</t>
  </si>
  <si>
    <t>（お問い合わせ）</t>
  </si>
  <si>
    <t>注文選択</t>
  </si>
  <si>
    <r>
      <t>*</t>
    </r>
    <r>
      <rPr>
        <sz val="10"/>
        <rFont val="ＭＳ Ｐゴシック"/>
        <family val="3"/>
      </rPr>
      <t xml:space="preserve">  ✔（チェック）が無い場合は通常注文になります</t>
    </r>
  </si>
  <si>
    <t>発送方法</t>
  </si>
  <si>
    <r>
      <t xml:space="preserve"> 宅急便　</t>
    </r>
    <r>
      <rPr>
        <sz val="10"/>
        <color indexed="12"/>
        <rFont val="ＭＳ Ｐゴシック"/>
        <family val="3"/>
      </rPr>
      <t>（UPS　５日から１週間程度で到着）</t>
    </r>
  </si>
  <si>
    <r>
      <t>*</t>
    </r>
    <r>
      <rPr>
        <sz val="10"/>
        <rFont val="ＭＳ Ｐゴシック"/>
        <family val="3"/>
      </rPr>
      <t xml:space="preserve">  ✔（チェック）が無い場合は郵便になります</t>
    </r>
  </si>
  <si>
    <t>ご注文者インフォメーション　必ずご記入下さい</t>
  </si>
  <si>
    <t>氏　名</t>
  </si>
  <si>
    <t>フリガナ</t>
  </si>
  <si>
    <t>ピンナンバー
（初回は未記入）</t>
  </si>
  <si>
    <t>ご注文日</t>
  </si>
  <si>
    <t>月</t>
  </si>
  <si>
    <t>日</t>
  </si>
  <si>
    <t>郵便番号</t>
  </si>
  <si>
    <t>〒</t>
  </si>
  <si>
    <t>－</t>
  </si>
  <si>
    <t>お住まいの
住　所</t>
  </si>
  <si>
    <t>フリガナ</t>
  </si>
  <si>
    <t>電話番号</t>
  </si>
  <si>
    <t>ＦＡＸ番号</t>
  </si>
  <si>
    <t>Ｅ - メール</t>
  </si>
  <si>
    <t>送り先が上の住所と異なる場合にご記入下さい</t>
  </si>
  <si>
    <t>送り先の
住　所</t>
  </si>
  <si>
    <t>フリガナ</t>
  </si>
  <si>
    <t>ご注文欄</t>
  </si>
  <si>
    <t>個数</t>
  </si>
  <si>
    <t>商品名</t>
  </si>
  <si>
    <t>ポイント(IP)</t>
  </si>
  <si>
    <t>重量(oz)</t>
  </si>
  <si>
    <t>単　価</t>
  </si>
  <si>
    <t>合　計</t>
  </si>
  <si>
    <t>無料のカタログ（１部のみ）が必要な場合は左横の個数に１とご記入ください</t>
  </si>
  <si>
    <t>商品合計額</t>
  </si>
  <si>
    <t>￥</t>
  </si>
  <si>
    <t>クレジットカード</t>
  </si>
  <si>
    <t>カード番号</t>
  </si>
  <si>
    <t xml:space="preserve"> ポイント, 重量, 及び送料の記入は必要ありません。</t>
  </si>
  <si>
    <t>送料</t>
  </si>
  <si>
    <t>￥</t>
  </si>
  <si>
    <t>-</t>
  </si>
  <si>
    <t xml:space="preserve"> 送料は宅配便と郵便では異なります。
 価格表でご確認ください。</t>
  </si>
  <si>
    <t>　</t>
  </si>
  <si>
    <t>有効期限</t>
  </si>
  <si>
    <r>
      <t xml:space="preserve"> エイサップ解約</t>
    </r>
    <r>
      <rPr>
        <b/>
        <sz val="9"/>
        <color indexed="8"/>
        <rFont val="ＭＳ Ｐゴシック"/>
        <family val="3"/>
      </rPr>
      <t>：</t>
    </r>
    <r>
      <rPr>
        <b/>
        <sz val="9"/>
        <color indexed="10"/>
        <rFont val="ＭＳ Ｐゴシック"/>
        <family val="3"/>
      </rPr>
      <t>継続</t>
    </r>
    <r>
      <rPr>
        <sz val="9"/>
        <color indexed="8"/>
        <rFont val="ＭＳ Ｐゴシック"/>
        <family val="3"/>
      </rPr>
      <t>で商品購入後、</t>
    </r>
    <r>
      <rPr>
        <b/>
        <sz val="9"/>
        <color indexed="10"/>
        <rFont val="ＭＳ Ｐゴシック"/>
        <family val="3"/>
      </rPr>
      <t>いつでも解約</t>
    </r>
    <r>
      <rPr>
        <sz val="9"/>
        <color indexed="8"/>
        <rFont val="ＭＳ Ｐゴシック"/>
        <family val="3"/>
      </rPr>
      <t>ができます。</t>
    </r>
    <r>
      <rPr>
        <b/>
        <sz val="9"/>
        <color indexed="12"/>
        <rFont val="ＭＳ Ｐゴシック"/>
        <family val="3"/>
      </rPr>
      <t xml:space="preserve">
</t>
    </r>
    <r>
      <rPr>
        <sz val="9"/>
        <color indexed="12"/>
        <rFont val="ＭＳ Ｐゴシック"/>
        <family val="3"/>
      </rPr>
      <t xml:space="preserve">  </t>
    </r>
    <r>
      <rPr>
        <sz val="9"/>
        <color indexed="8"/>
        <rFont val="ＭＳ Ｐゴシック"/>
        <family val="3"/>
      </rPr>
      <t>ファックス又はメールにてニュージーランドまでご連絡下さい。</t>
    </r>
  </si>
  <si>
    <t>/</t>
  </si>
  <si>
    <t>(月/年)</t>
  </si>
  <si>
    <r>
      <t xml:space="preserve"> 商品返品</t>
    </r>
    <r>
      <rPr>
        <sz val="9"/>
        <color indexed="8"/>
        <rFont val="ＭＳ Ｐゴシック"/>
        <family val="3"/>
      </rPr>
      <t>：</t>
    </r>
    <r>
      <rPr>
        <sz val="9"/>
        <rFont val="ＭＳ Ｐゴシック"/>
        <family val="3"/>
      </rPr>
      <t xml:space="preserve">
  商品を受け取り、ニュージーランドまでご連絡下さい。
  商品の配達時に、</t>
    </r>
    <r>
      <rPr>
        <b/>
        <sz val="9"/>
        <color indexed="10"/>
        <rFont val="ＭＳ Ｐゴシック"/>
        <family val="3"/>
      </rPr>
      <t>受け取り拒否をされた場合は返金ができません</t>
    </r>
    <r>
      <rPr>
        <sz val="9"/>
        <rFont val="ＭＳ Ｐゴシック"/>
        <family val="3"/>
      </rPr>
      <t>。</t>
    </r>
  </si>
  <si>
    <t>カード保持者名</t>
  </si>
  <si>
    <t>通信欄：</t>
  </si>
  <si>
    <t>紹介者のピンナンバー
と、お名前（初回のみ）</t>
  </si>
  <si>
    <t>1</t>
  </si>
  <si>
    <r>
      <t xml:space="preserve"> 通常注文 </t>
    </r>
    <r>
      <rPr>
        <sz val="10"/>
        <color indexed="12"/>
        <rFont val="ＭＳ Ｐゴシック"/>
        <family val="3"/>
      </rPr>
      <t>（一度限りの注文方法。商品をお試しの際にご利用ください。商品・送料の割引はありません）</t>
    </r>
  </si>
  <si>
    <r>
      <t xml:space="preserve"> エイサップの</t>
    </r>
    <r>
      <rPr>
        <sz val="10"/>
        <color indexed="9"/>
        <rFont val="ＭＳ Ｐゴシック"/>
        <family val="3"/>
      </rPr>
      <t xml:space="preserve">新規登録（自動継 </t>
    </r>
    <r>
      <rPr>
        <sz val="10"/>
        <color indexed="12"/>
        <rFont val="ＭＳ Ｐゴシック"/>
        <family val="3"/>
      </rPr>
      <t>(毎月商品が発送され、送料（40IP以上）、特定商品に割り引きがあります）</t>
    </r>
  </si>
  <si>
    <r>
      <t xml:space="preserve"> エイサップの</t>
    </r>
    <r>
      <rPr>
        <sz val="11"/>
        <rFont val="ＭＳ Ｐゴシック"/>
        <family val="3"/>
      </rPr>
      <t xml:space="preserve"> 　</t>
    </r>
    <r>
      <rPr>
        <sz val="10"/>
        <color indexed="12"/>
        <rFont val="ＭＳ Ｐゴシック"/>
        <family val="3"/>
      </rPr>
      <t>（２度目から商品の変更が可能です）</t>
    </r>
  </si>
  <si>
    <r>
      <t xml:space="preserve"> </t>
    </r>
    <r>
      <rPr>
        <sz val="11"/>
        <color indexed="9"/>
        <rFont val="ＭＳ Ｐゴシック"/>
        <family val="3"/>
      </rPr>
      <t>郵便</t>
    </r>
    <r>
      <rPr>
        <sz val="11"/>
        <rFont val="ＭＳ Ｐゴシック"/>
        <family val="3"/>
      </rPr>
      <t>　</t>
    </r>
    <r>
      <rPr>
        <sz val="10"/>
        <color indexed="12"/>
        <rFont val="ＭＳ Ｐゴシック"/>
        <family val="3"/>
      </rPr>
      <t>（１０日から３，４週間程度で到着）</t>
    </r>
  </si>
  <si>
    <t>ヤマダ　タロウ</t>
  </si>
  <si>
    <t>5127504</t>
  </si>
  <si>
    <t>123</t>
  </si>
  <si>
    <t>4567</t>
  </si>
  <si>
    <t>トウキョウト　チュウオウク　ギンザ</t>
  </si>
  <si>
    <t>東京都中央区銀座１－２－３</t>
  </si>
  <si>
    <r>
      <t xml:space="preserve"> JCB</t>
    </r>
    <r>
      <rPr>
        <sz val="12"/>
        <rFont val="ＭＳ Ｐゴシック"/>
        <family val="3"/>
      </rPr>
      <t>　</t>
    </r>
    <r>
      <rPr>
        <sz val="8"/>
        <rFont val="ＭＳ Ｐゴシック"/>
        <family val="3"/>
      </rPr>
      <t>３桁</t>
    </r>
  </si>
  <si>
    <r>
      <t>1</t>
    </r>
    <r>
      <rPr>
        <sz val="11"/>
        <rFont val="ＭＳ Ｐゴシック"/>
        <family val="3"/>
      </rPr>
      <t>032</t>
    </r>
  </si>
  <si>
    <r>
      <t>キャッツクロー Cat's Claw Plus（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0粒）</t>
    </r>
  </si>
  <si>
    <t>エクストラアンチオキシダント Xtra Antioxidants（120粒）</t>
  </si>
  <si>
    <r>
      <t>ﾃﾞｲﾘｰﾊﾞｲｵ ｶﾌﾟｾﾙ版 Daily BioBasic Veggie Cap（</t>
    </r>
    <r>
      <rPr>
        <sz val="11"/>
        <rFont val="ＭＳ Ｐゴシック"/>
        <family val="3"/>
      </rPr>
      <t>480</t>
    </r>
    <r>
      <rPr>
        <sz val="11"/>
        <rFont val="ＭＳ Ｐゴシック"/>
        <family val="3"/>
      </rPr>
      <t>粒）</t>
    </r>
  </si>
  <si>
    <r>
      <t>エンドクリンＤＨＥＡ Endcryn DHEA（</t>
    </r>
    <r>
      <rPr>
        <sz val="11"/>
        <rFont val="ＭＳ Ｐゴシック"/>
        <family val="3"/>
      </rPr>
      <t>90</t>
    </r>
    <r>
      <rPr>
        <sz val="11"/>
        <rFont val="ＭＳ Ｐゴシック"/>
        <family val="3"/>
      </rPr>
      <t>粒）</t>
    </r>
  </si>
  <si>
    <r>
      <t>ＥＰＡプラス EPA Plus（</t>
    </r>
    <r>
      <rPr>
        <sz val="11"/>
        <rFont val="ＭＳ Ｐゴシック"/>
        <family val="3"/>
      </rPr>
      <t>90</t>
    </r>
    <r>
      <rPr>
        <sz val="11"/>
        <rFont val="ＭＳ Ｐゴシック"/>
        <family val="3"/>
      </rPr>
      <t>粒）</t>
    </r>
  </si>
  <si>
    <r>
      <t>ＭＳＭプラスタブレット MSM Plus Tablets（</t>
    </r>
    <r>
      <rPr>
        <sz val="11"/>
        <rFont val="ＭＳ Ｐゴシック"/>
        <family val="3"/>
      </rPr>
      <t>240</t>
    </r>
    <r>
      <rPr>
        <sz val="11"/>
        <rFont val="ＭＳ Ｐゴシック"/>
        <family val="3"/>
      </rPr>
      <t>粒）</t>
    </r>
  </si>
  <si>
    <r>
      <t>ソマザイム Somazyme（</t>
    </r>
    <r>
      <rPr>
        <sz val="11"/>
        <rFont val="ＭＳ Ｐゴシック"/>
        <family val="3"/>
      </rPr>
      <t>120</t>
    </r>
    <r>
      <rPr>
        <sz val="11"/>
        <rFont val="ＭＳ Ｐゴシック"/>
        <family val="3"/>
      </rPr>
      <t>粒）</t>
    </r>
  </si>
  <si>
    <r>
      <t>ビタミンＥコンプレックス Vita-E-Complex（</t>
    </r>
    <r>
      <rPr>
        <sz val="11"/>
        <rFont val="ＭＳ Ｐゴシック"/>
        <family val="3"/>
      </rPr>
      <t>60</t>
    </r>
    <r>
      <rPr>
        <sz val="11"/>
        <rFont val="ＭＳ Ｐゴシック"/>
        <family val="3"/>
      </rPr>
      <t>粒）</t>
    </r>
  </si>
  <si>
    <r>
      <t>ビタサウルス Vita Saurus（</t>
    </r>
    <r>
      <rPr>
        <sz val="11"/>
        <rFont val="ＭＳ Ｐゴシック"/>
        <family val="3"/>
      </rPr>
      <t>180</t>
    </r>
    <r>
      <rPr>
        <sz val="11"/>
        <rFont val="ＭＳ Ｐゴシック"/>
        <family val="3"/>
      </rPr>
      <t>粒）</t>
    </r>
  </si>
  <si>
    <r>
      <t>4</t>
    </r>
    <r>
      <rPr>
        <sz val="11"/>
        <rFont val="ＭＳ Ｐゴシック"/>
        <family val="3"/>
      </rPr>
      <t>999</t>
    </r>
  </si>
  <si>
    <t>オメゴールド（60粒）</t>
  </si>
  <si>
    <t>6003</t>
  </si>
  <si>
    <t>アロエベラ　キャップス</t>
  </si>
  <si>
    <t>6063</t>
  </si>
  <si>
    <t>6355</t>
  </si>
  <si>
    <t>ディスカバリー</t>
  </si>
  <si>
    <t>Ｄ-マンノース</t>
  </si>
  <si>
    <t>6002</t>
  </si>
  <si>
    <t>新フェニミンバランス Feminine Balance（240粒）</t>
  </si>
  <si>
    <t>6861</t>
  </si>
  <si>
    <t>フュージョンズ・レッド</t>
  </si>
  <si>
    <t>6031</t>
  </si>
  <si>
    <t>アイアンプラス</t>
  </si>
  <si>
    <t>0520</t>
  </si>
  <si>
    <t>0521</t>
  </si>
  <si>
    <t>ペーハープラス</t>
  </si>
  <si>
    <t>ペーハープラス　テスター</t>
  </si>
  <si>
    <t>1808</t>
  </si>
  <si>
    <t>スマートバー（12個）</t>
  </si>
  <si>
    <t>6187</t>
  </si>
  <si>
    <t>トリプルプロティンシェイク（バニラ）（無糖）</t>
  </si>
  <si>
    <t>1600</t>
  </si>
  <si>
    <t>ユビキノール100</t>
  </si>
  <si>
    <t>6041</t>
  </si>
  <si>
    <t>ビタミンＤ＆Ｋ</t>
  </si>
  <si>
    <t>6357</t>
  </si>
  <si>
    <t>エクセル</t>
  </si>
  <si>
    <t>0358</t>
  </si>
  <si>
    <t>ヤミーズ（グミー・ベアー）</t>
  </si>
  <si>
    <t>6320</t>
  </si>
  <si>
    <t>ゴールドスターターパック男性用-バニラ</t>
  </si>
  <si>
    <t>6323</t>
  </si>
  <si>
    <t>6332</t>
  </si>
  <si>
    <t>6335</t>
  </si>
  <si>
    <t>ゴールドスターターパック男性用-チョコ</t>
  </si>
  <si>
    <t>ゴールドスターターパック女性用-バニラ</t>
  </si>
  <si>
    <t>ゴールドスターターパック女性用-チョコ</t>
  </si>
  <si>
    <t>6326</t>
  </si>
  <si>
    <t>6327</t>
  </si>
  <si>
    <t>6316</t>
  </si>
  <si>
    <t>メンテ＆プロテクト50（ﾃﾞｲﾘｰﾊﾞｲｵﾍﾞｰｼｯｸｽ、ﾌﾟﾛｱﾝｾﾉﾙｽﾞ50mg）</t>
  </si>
  <si>
    <t>メンテ＆プロテクト100（ﾃﾞｲﾘｰﾊﾞｲｵﾍﾞｰｼｯｸｽ、ﾌﾟﾛｱﾝｾﾉﾙｽﾞ100mg）</t>
  </si>
  <si>
    <t>メンテ＆プロテクト100ゴールド（ｵﾒｺﾞｰﾙﾄﾞ、ﾃﾞｲﾘｰﾊﾞｲｵﾍﾞｰｼｯｸｽ、ﾌﾟﾛｱﾝｾﾉﾙｽﾞ100mg）</t>
  </si>
  <si>
    <t>ｴﾌﾞﾘﾃﾞｲ・ｳｪﾙﾋﾞｰｲﾝｸﾞ（TVMﾌﾟﾗｽ、ﾌﾟﾛｱﾝｾﾉﾙｽ100mg）</t>
  </si>
  <si>
    <t>ｴﾌﾞﾘﾃﾞｲ・ｳｪﾙﾋﾞｰｲﾝｸﾞｺﾞｰﾙﾄﾞ（ｵﾒｺﾞｰﾙﾄﾞ、TVMﾌﾟﾗｽ、ﾌﾟﾛｱﾝｾﾉﾙｽ100mg）</t>
  </si>
  <si>
    <t>6328</t>
  </si>
  <si>
    <t>6378</t>
  </si>
  <si>
    <t>6317</t>
  </si>
  <si>
    <t>6380</t>
  </si>
  <si>
    <t>ﾌﾟﾛｸﾞﾗﾑAｺﾞｰﾙﾄﾞ（ｵﾒｺﾞｰﾙﾄﾞ、ﾃﾞｲﾘｰﾊﾞｲｵﾍﾞｰｼｯｸｽ、ﾌﾟﾛｱﾝｾﾉﾙｽﾞ50mg）</t>
  </si>
  <si>
    <t>ﾌﾟﾛｸﾞﾗﾑBﾌﾟﾗｽ（ﾌﾟﾛｱﾝｾﾉﾙｽﾞ100mg、TVMﾌﾟﾗｽ、ﾌｫｰｴﾊﾞｰﾔﾝｸﾞﾀﾌﾞﾚｯﾄ）</t>
  </si>
  <si>
    <t>6379</t>
  </si>
  <si>
    <t>6090</t>
  </si>
  <si>
    <t>6091</t>
  </si>
  <si>
    <t>ﾌﾟﾛｸﾞﾗﾑBﾌﾟﾗｽ-ｺﾞｰﾙﾄﾞ（ﾌﾟﾛｱﾝｾﾉﾙｽﾞ100mg、TVMﾌﾟﾗｽ、ﾌｫｰｴﾊﾞｰﾔﾝｸﾞﾀﾌﾞﾚｯﾄ、ｵﾒｺﾞｰﾙﾄﾞ）</t>
  </si>
  <si>
    <t>6318</t>
  </si>
  <si>
    <t>ﾌﾟﾛｸﾞﾗﾑC（チョコ）（ﾃﾞｲﾘｰﾊﾞｲｵﾍﾞｰｼｯｸｽ、ﾌﾟﾛｱﾝｾﾉﾙｽﾞ100mg、ﾄﾘﾌﾟﾙﾌﾟﾛﾃｲﾝｼｪｲｸ ﾁｮｺ味）</t>
  </si>
  <si>
    <t>ﾌﾟﾛｸﾞﾗﾑC（バニラ）（ﾃﾞｲﾘｰﾊﾞｲｵﾍﾞｰｼｯｸｽ、ﾌﾟﾛｱﾝｾﾉﾙｽﾞ100mg、ﾄﾘﾌﾟﾙﾌﾟﾛﾃｲﾝｼｪｲｸ ﾊﾞﾆﾗ味）</t>
  </si>
  <si>
    <t>6319</t>
  </si>
  <si>
    <t>6338</t>
  </si>
  <si>
    <t>ﾌﾟﾛｸﾞﾗﾑC（バニラ無糖）（ﾃﾞｲﾘｰﾊﾞｲｵﾍﾞｰｼｯｸｽ、ﾌﾟﾛｱﾝｾﾉﾙｽﾞ100mg、ﾄﾘﾌﾟﾙﾌﾟﾛﾃｲﾝｼｪｲｸ ﾊﾞﾆﾗ味 無糖）</t>
  </si>
  <si>
    <t>7883</t>
  </si>
  <si>
    <t>マルチビタミン男性用ゴールド　フォーミュラ</t>
  </si>
  <si>
    <t>マルチビタミン女性用ゴールド　フォーミュラ</t>
  </si>
  <si>
    <t>7884</t>
  </si>
  <si>
    <t>6074</t>
  </si>
  <si>
    <t>7890</t>
  </si>
  <si>
    <t>シェイカーボトル</t>
  </si>
  <si>
    <t>巻尺</t>
  </si>
  <si>
    <t>TTOフッ素入り歯磨き粉、ジョイントフォーミュラ</t>
  </si>
  <si>
    <t>TTOフッ素抜き歯磨き粉、ジョイントフォーミュラ</t>
  </si>
  <si>
    <t>TTOフッ素入り歯磨き粉、サーキュレーションフォーミュラ</t>
  </si>
  <si>
    <t>TTOフッ素抜き歯磨き粉、サーキュレーションフォーミュラ</t>
  </si>
  <si>
    <t>TTOフッ素入り歯磨き粉、ダイジェスティブフォーミュラ</t>
  </si>
  <si>
    <t>TTOフッ素抜き歯磨き粉、ダイジェスティブフォーミュラ</t>
  </si>
  <si>
    <t>7977</t>
  </si>
  <si>
    <t>7978</t>
  </si>
  <si>
    <t>7979</t>
  </si>
  <si>
    <t>7980</t>
  </si>
  <si>
    <t>7981</t>
  </si>
  <si>
    <t>7982</t>
  </si>
  <si>
    <t>7983</t>
  </si>
  <si>
    <t>7984</t>
  </si>
  <si>
    <t>4554</t>
  </si>
  <si>
    <t>4563</t>
  </si>
  <si>
    <t>4564</t>
  </si>
  <si>
    <t>4565</t>
  </si>
  <si>
    <t>4566</t>
  </si>
  <si>
    <t>4549</t>
  </si>
  <si>
    <t>FYクリーム　クレンザー</t>
  </si>
  <si>
    <t>4541</t>
  </si>
  <si>
    <t>FYアンチエイジング　セラム</t>
  </si>
  <si>
    <t>4542</t>
  </si>
  <si>
    <t>FYアイファーミング　ジェル</t>
  </si>
  <si>
    <t>4543</t>
  </si>
  <si>
    <t>FYデイ/ナイト　リニューアル</t>
  </si>
  <si>
    <t>4544</t>
  </si>
  <si>
    <t>FYアイ　コンプレックス</t>
  </si>
  <si>
    <r>
      <t>1</t>
    </r>
    <r>
      <rPr>
        <sz val="11"/>
        <rFont val="ＭＳ Ｐゴシック"/>
        <family val="3"/>
      </rPr>
      <t>945</t>
    </r>
  </si>
  <si>
    <t>コロイダルシルバー</t>
  </si>
  <si>
    <t>6134</t>
  </si>
  <si>
    <t>ワンダージェル</t>
  </si>
  <si>
    <t>1021</t>
  </si>
  <si>
    <t>ＭＳＮプラスヴァイタルケアローション</t>
  </si>
  <si>
    <t>ＴＴＯ歯磨き粉（フッ素抜き）</t>
  </si>
  <si>
    <t>6234</t>
  </si>
  <si>
    <t>6233</t>
  </si>
  <si>
    <t>6266</t>
  </si>
  <si>
    <t>4540</t>
  </si>
  <si>
    <r>
      <t xml:space="preserve"> </t>
    </r>
    <r>
      <rPr>
        <sz val="11"/>
        <color indexed="9"/>
        <rFont val="ＭＳ Ｐゴシック"/>
        <family val="3"/>
      </rPr>
      <t>郵便</t>
    </r>
    <r>
      <rPr>
        <sz val="11"/>
        <rFont val="ＭＳ Ｐゴシック"/>
        <family val="3"/>
      </rPr>
      <t>　</t>
    </r>
    <r>
      <rPr>
        <sz val="10"/>
        <color indexed="12"/>
        <rFont val="ＭＳ Ｐゴシック"/>
        <family val="3"/>
      </rPr>
      <t>（１０日から３，４週間程度で到着）</t>
    </r>
  </si>
  <si>
    <t>紹介者のピンナンバー
と、お名前（初回のみ）</t>
  </si>
  <si>
    <t>1</t>
  </si>
  <si>
    <r>
      <t xml:space="preserve"> JCB</t>
    </r>
    <r>
      <rPr>
        <sz val="12"/>
        <rFont val="ＭＳ Ｐゴシック"/>
        <family val="3"/>
      </rPr>
      <t>　</t>
    </r>
    <r>
      <rPr>
        <sz val="8"/>
        <rFont val="ＭＳ Ｐゴシック"/>
        <family val="3"/>
      </rPr>
      <t>３桁</t>
    </r>
  </si>
  <si>
    <t>７</t>
  </si>
  <si>
    <t>03-1234-5678</t>
  </si>
  <si>
    <t>03-5678-1234</t>
  </si>
  <si>
    <t>1</t>
  </si>
  <si>
    <t>6192</t>
  </si>
  <si>
    <t>1234</t>
  </si>
  <si>
    <t>5678</t>
  </si>
  <si>
    <t>07</t>
  </si>
  <si>
    <t>TARO　YAMADA</t>
  </si>
  <si>
    <t>6132</t>
  </si>
  <si>
    <r>
      <t xml:space="preserve">ライフプラス </t>
    </r>
    <r>
      <rPr>
        <sz val="14"/>
        <rFont val="ＭＳ Ｐゴシック"/>
        <family val="3"/>
      </rPr>
      <t>商品注文書</t>
    </r>
  </si>
  <si>
    <t>無料電話</t>
  </si>
  <si>
    <t>005-3123-0026</t>
  </si>
  <si>
    <t>（注文専用）</t>
  </si>
  <si>
    <t>P.O.Box 3749</t>
  </si>
  <si>
    <t>005-3123-0005</t>
  </si>
  <si>
    <t>（お問い合わせ用）</t>
  </si>
  <si>
    <t>Batesville, Arkansas 72503 USA</t>
  </si>
  <si>
    <t>日本からのファックスでのご注文＆お問い合わせ</t>
  </si>
  <si>
    <t>ホームページ：</t>
  </si>
  <si>
    <t>http://www.lifeplus.com</t>
  </si>
  <si>
    <t>東京</t>
  </si>
  <si>
    <t>03-4496-5312</t>
  </si>
  <si>
    <t>大阪</t>
  </si>
  <si>
    <t>06-6537-1492</t>
  </si>
  <si>
    <t>（お問い合わせ）</t>
  </si>
  <si>
    <t>注文選択</t>
  </si>
  <si>
    <r>
      <t xml:space="preserve"> 通常注文 </t>
    </r>
    <r>
      <rPr>
        <sz val="10"/>
        <color indexed="12"/>
        <rFont val="ＭＳ Ｐゴシック"/>
        <family val="3"/>
      </rPr>
      <t>（一度限りの注文方法。商品をお試しの際にご利用ください。商品・送料の割引はありません）</t>
    </r>
  </si>
  <si>
    <r>
      <t xml:space="preserve"> エイサップの</t>
    </r>
    <r>
      <rPr>
        <sz val="10"/>
        <color indexed="9"/>
        <rFont val="ＭＳ Ｐゴシック"/>
        <family val="3"/>
      </rPr>
      <t xml:space="preserve">新規登録（自動継 </t>
    </r>
    <r>
      <rPr>
        <sz val="10"/>
        <color indexed="12"/>
        <rFont val="ＭＳ Ｐゴシック"/>
        <family val="3"/>
      </rPr>
      <t>(毎月商品が発送され、送料（40IP以上）、特定商品に割り引きがあります）</t>
    </r>
  </si>
  <si>
    <r>
      <t xml:space="preserve"> エイサップの</t>
    </r>
    <r>
      <rPr>
        <sz val="11"/>
        <rFont val="ＭＳ Ｐゴシック"/>
        <family val="3"/>
      </rPr>
      <t xml:space="preserve"> 　</t>
    </r>
    <r>
      <rPr>
        <sz val="10"/>
        <color indexed="12"/>
        <rFont val="ＭＳ Ｐゴシック"/>
        <family val="3"/>
      </rPr>
      <t>（２度目から商品の変更が可能です）</t>
    </r>
  </si>
  <si>
    <r>
      <t>*</t>
    </r>
    <r>
      <rPr>
        <sz val="10"/>
        <rFont val="ＭＳ Ｐゴシック"/>
        <family val="3"/>
      </rPr>
      <t xml:space="preserve">  ✔（チェック）が無い場合は通常注文になります</t>
    </r>
  </si>
  <si>
    <t>発送方法</t>
  </si>
  <si>
    <r>
      <t xml:space="preserve">ライフプラス </t>
    </r>
    <r>
      <rPr>
        <sz val="14"/>
        <rFont val="ＭＳ Ｐゴシック"/>
        <family val="3"/>
      </rPr>
      <t>商品注文書</t>
    </r>
  </si>
  <si>
    <t>無料電話</t>
  </si>
  <si>
    <t>005-3123-0026</t>
  </si>
  <si>
    <t>（注文専用）</t>
  </si>
  <si>
    <t>P.O.Box 3749</t>
  </si>
  <si>
    <t>005-3123-0005</t>
  </si>
  <si>
    <t>（お問い合わせ用）</t>
  </si>
  <si>
    <t>Batesville, Arkansas 72503 USA</t>
  </si>
  <si>
    <t>日本からのファックスでのご注文＆お問い合わせ</t>
  </si>
  <si>
    <t>ホームページ：</t>
  </si>
  <si>
    <t>http://www.lifeplus.com</t>
  </si>
  <si>
    <t>東京</t>
  </si>
  <si>
    <t>03-4496-5312</t>
  </si>
  <si>
    <t>大阪</t>
  </si>
  <si>
    <t>06-6537-1492</t>
  </si>
  <si>
    <t>（お問い合わせ）</t>
  </si>
  <si>
    <t>注文選択</t>
  </si>
  <si>
    <r>
      <t xml:space="preserve"> 通常注文 </t>
    </r>
    <r>
      <rPr>
        <sz val="10"/>
        <color indexed="12"/>
        <rFont val="ＭＳ Ｐゴシック"/>
        <family val="3"/>
      </rPr>
      <t>（一度限りの注文方法。商品をお試しの際にご利用ください。商品・送料の割引はありません）</t>
    </r>
  </si>
  <si>
    <r>
      <t xml:space="preserve"> エイサップの</t>
    </r>
    <r>
      <rPr>
        <sz val="10"/>
        <color indexed="9"/>
        <rFont val="ＭＳ Ｐゴシック"/>
        <family val="3"/>
      </rPr>
      <t xml:space="preserve">新規登録（自動継 </t>
    </r>
    <r>
      <rPr>
        <sz val="10"/>
        <color indexed="12"/>
        <rFont val="ＭＳ Ｐゴシック"/>
        <family val="3"/>
      </rPr>
      <t>(毎月商品が発送され、送料（40IP以上）、特定商品に割り引きがあります）</t>
    </r>
  </si>
  <si>
    <r>
      <t xml:space="preserve"> エイサップの</t>
    </r>
    <r>
      <rPr>
        <sz val="11"/>
        <rFont val="ＭＳ Ｐゴシック"/>
        <family val="3"/>
      </rPr>
      <t xml:space="preserve"> 　</t>
    </r>
    <r>
      <rPr>
        <sz val="10"/>
        <color indexed="12"/>
        <rFont val="ＭＳ Ｐゴシック"/>
        <family val="3"/>
      </rPr>
      <t>（２度目から商品の変更が可能です）</t>
    </r>
  </si>
  <si>
    <r>
      <t>*</t>
    </r>
    <r>
      <rPr>
        <sz val="10"/>
        <rFont val="ＭＳ Ｐゴシック"/>
        <family val="3"/>
      </rPr>
      <t xml:space="preserve">  ✔（チェック）が無い場合は通常注文になります</t>
    </r>
  </si>
  <si>
    <t>発送方法</t>
  </si>
  <si>
    <t>MASAKATSU ARAKI</t>
  </si>
  <si>
    <t>１</t>
  </si>
  <si>
    <t>ドイツポスト</t>
  </si>
  <si>
    <t>光電話などのご契約により上記無料電話がご利用頂けない場合、
ファックスをご利用ください。お電話でのサービスをご希望の場合は、
お名前、電話番号、お電話受け取りのご希望時間をファックス又は
メールにてご連絡ください。ニュージーランドよりご連絡いたします。</t>
  </si>
  <si>
    <t>6192</t>
  </si>
  <si>
    <t>6132</t>
  </si>
  <si>
    <t>1</t>
  </si>
  <si>
    <t>orders-nz@lifeplus.com</t>
  </si>
  <si>
    <t>service-nz@lifeplus.com</t>
  </si>
  <si>
    <t>orders-nz@lifeplus.com</t>
  </si>
  <si>
    <t>service-nz@lifeplus.com</t>
  </si>
  <si>
    <t>※2016年4月現在</t>
  </si>
  <si>
    <t>　※発送先が本州以外（北海道･四国･九州･沖縄･離島）は</t>
  </si>
  <si>
    <t>　　上記料金に3,800円が加算されますのでご注意下さい。</t>
  </si>
  <si>
    <t>2016</t>
  </si>
  <si>
    <t>ﾃﾞｲﾘｰﾊﾞｲｵﾍﾞｰｼｯｸｽ ｽﾀｰﾀｰﾊﾟｯｸ-ﾊﾞﾆﾗ</t>
  </si>
  <si>
    <t>ﾃﾞｲﾘｰﾊﾞｲｵﾍﾞｰｼｯｸｽ ｽﾀｰﾀｰﾊﾟｯｸ-ﾁｮｺ</t>
  </si>
  <si>
    <t>重量／１個（OZ)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</si>
</sst>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  <numFmt numFmtId="177" formatCode="\$#,##0.000;\-\$#,##0.000"/>
    <numFmt numFmtId="178" formatCode="\$#,##0.0;\-\$#,##0.0"/>
    <numFmt numFmtId="179" formatCode="\$#,##0;\-\$#,##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;[Red]\-#,##0.0"/>
    <numFmt numFmtId="185" formatCode="#,##0&quot;円&quot;"/>
    <numFmt numFmtId="186" formatCode="0.000"/>
    <numFmt numFmtId="187" formatCode="0_ "/>
    <numFmt numFmtId="188" formatCode="\I\P"/>
    <numFmt numFmtId="189" formatCode="#,##0.00_ "/>
    <numFmt numFmtId="190" formatCode="#,##0_ 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1"/>
      <color indexed="10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MS UI Gothic"/>
      <family val="3"/>
    </font>
    <font>
      <b/>
      <sz val="12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6"/>
      <color indexed="10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color indexed="14"/>
      <name val="ＭＳ Ｐゴシック"/>
      <family val="3"/>
    </font>
    <font>
      <sz val="11"/>
      <color indexed="14"/>
      <name val="ＭＳ Ｐゴシック"/>
      <family val="3"/>
    </font>
    <font>
      <sz val="10"/>
      <color indexed="12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2"/>
      <color indexed="22"/>
      <name val="ＭＳ Ｐ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dotted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dotted"/>
      <right/>
      <top style="thin"/>
      <bottom/>
    </border>
    <border>
      <left style="dotted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dotted"/>
      <top style="thin"/>
      <bottom style="medium"/>
    </border>
    <border>
      <left/>
      <right style="medium"/>
      <top style="thin"/>
      <bottom/>
    </border>
    <border>
      <left/>
      <right style="medium"/>
      <top style="dotted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dotted"/>
      <top/>
      <bottom style="thin"/>
    </border>
    <border>
      <left style="dotted"/>
      <right/>
      <top/>
      <bottom/>
    </border>
    <border>
      <left style="dotted"/>
      <right style="medium"/>
      <top style="thin"/>
      <bottom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4" borderId="7" xfId="0" applyFont="1" applyFill="1" applyBorder="1" applyAlignment="1">
      <alignment wrapText="1"/>
    </xf>
    <xf numFmtId="185" fontId="1" fillId="0" borderId="8" xfId="0" applyNumberFormat="1" applyFont="1" applyFill="1" applyBorder="1" applyAlignment="1">
      <alignment horizontal="right" wrapText="1"/>
    </xf>
    <xf numFmtId="185" fontId="1" fillId="3" borderId="8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/>
    </xf>
    <xf numFmtId="185" fontId="1" fillId="0" borderId="7" xfId="0" applyNumberFormat="1" applyFont="1" applyFill="1" applyBorder="1" applyAlignment="1">
      <alignment horizontal="right" wrapText="1"/>
    </xf>
    <xf numFmtId="185" fontId="1" fillId="3" borderId="7" xfId="0" applyNumberFormat="1" applyFont="1" applyFill="1" applyBorder="1" applyAlignment="1">
      <alignment horizontal="right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0" fillId="2" borderId="9" xfId="21" applyNumberFormat="1" applyFont="1" applyFill="1" applyBorder="1" applyAlignment="1">
      <alignment horizontal="center"/>
      <protection/>
    </xf>
    <xf numFmtId="0" fontId="0" fillId="2" borderId="9" xfId="21" applyFont="1" applyFill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49" fontId="0" fillId="0" borderId="9" xfId="21" applyNumberFormat="1" applyFont="1" applyBorder="1" applyAlignment="1">
      <alignment horizontal="center"/>
      <protection/>
    </xf>
    <xf numFmtId="49" fontId="0" fillId="0" borderId="9" xfId="0" applyNumberFormat="1" applyFont="1" applyFill="1" applyBorder="1" applyAlignment="1">
      <alignment horizontal="left" wrapText="1"/>
    </xf>
    <xf numFmtId="2" fontId="0" fillId="0" borderId="9" xfId="21" applyNumberFormat="1" applyFont="1" applyBorder="1">
      <alignment/>
      <protection/>
    </xf>
    <xf numFmtId="38" fontId="0" fillId="0" borderId="9" xfId="17" applyFont="1" applyBorder="1" applyAlignment="1">
      <alignment/>
    </xf>
    <xf numFmtId="0" fontId="0" fillId="0" borderId="9" xfId="21" applyFont="1" applyBorder="1">
      <alignment/>
      <protection/>
    </xf>
    <xf numFmtId="0" fontId="0" fillId="0" borderId="0" xfId="21" applyFont="1">
      <alignment/>
      <protection/>
    </xf>
    <xf numFmtId="49" fontId="0" fillId="0" borderId="0" xfId="21" applyNumberFormat="1" applyFont="1" applyAlignment="1">
      <alignment horizontal="center"/>
      <protection/>
    </xf>
    <xf numFmtId="0" fontId="0" fillId="4" borderId="0" xfId="0" applyFill="1" applyBorder="1" applyAlignment="1">
      <alignment/>
    </xf>
    <xf numFmtId="49" fontId="23" fillId="5" borderId="0" xfId="0" applyNumberFormat="1" applyFont="1" applyFill="1" applyBorder="1" applyAlignment="1">
      <alignment vertical="center"/>
    </xf>
    <xf numFmtId="0" fontId="0" fillId="5" borderId="10" xfId="0" applyFill="1" applyBorder="1" applyAlignment="1">
      <alignment/>
    </xf>
    <xf numFmtId="49" fontId="0" fillId="5" borderId="11" xfId="0" applyNumberForma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49" fontId="23" fillId="5" borderId="15" xfId="0" applyNumberFormat="1" applyFont="1" applyFill="1" applyBorder="1" applyAlignment="1">
      <alignment vertical="center"/>
    </xf>
    <xf numFmtId="49" fontId="10" fillId="5" borderId="15" xfId="0" applyNumberFormat="1" applyFont="1" applyFill="1" applyBorder="1" applyAlignment="1">
      <alignment horizontal="center" vertical="center" wrapText="1"/>
    </xf>
    <xf numFmtId="49" fontId="0" fillId="5" borderId="0" xfId="0" applyNumberFormat="1" applyFill="1" applyBorder="1" applyAlignment="1">
      <alignment/>
    </xf>
    <xf numFmtId="49" fontId="0" fillId="5" borderId="0" xfId="0" applyNumberFormat="1" applyFill="1" applyBorder="1" applyAlignment="1">
      <alignment vertical="center"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 vertical="center"/>
    </xf>
    <xf numFmtId="0" fontId="0" fillId="5" borderId="17" xfId="0" applyFill="1" applyBorder="1" applyAlignment="1">
      <alignment/>
    </xf>
    <xf numFmtId="0" fontId="23" fillId="5" borderId="17" xfId="0" applyFont="1" applyFill="1" applyBorder="1" applyAlignment="1">
      <alignment vertical="center"/>
    </xf>
    <xf numFmtId="0" fontId="0" fillId="5" borderId="18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10" fillId="4" borderId="11" xfId="0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4" xfId="0" applyFill="1" applyBorder="1" applyAlignment="1">
      <alignment/>
    </xf>
    <xf numFmtId="0" fontId="0" fillId="4" borderId="12" xfId="0" applyFill="1" applyBorder="1" applyAlignment="1">
      <alignment/>
    </xf>
    <xf numFmtId="0" fontId="10" fillId="4" borderId="13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13" fillId="4" borderId="0" xfId="0" applyFont="1" applyFill="1" applyAlignment="1">
      <alignment vertical="center"/>
    </xf>
    <xf numFmtId="0" fontId="0" fillId="4" borderId="0" xfId="0" applyFill="1" applyAlignment="1">
      <alignment vertical="center" wrapText="1"/>
    </xf>
    <xf numFmtId="0" fontId="23" fillId="4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4" fillId="4" borderId="0" xfId="16" applyFont="1" applyFill="1" applyAlignment="1" applyProtection="1">
      <alignment vertical="center"/>
      <protection/>
    </xf>
    <xf numFmtId="0" fontId="24" fillId="4" borderId="0" xfId="16" applyFont="1" applyFill="1" applyAlignment="1" applyProtection="1">
      <alignment vertical="center"/>
      <protection/>
    </xf>
    <xf numFmtId="0" fontId="10" fillId="4" borderId="17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49" fontId="12" fillId="4" borderId="19" xfId="0" applyNumberFormat="1" applyFont="1" applyFill="1" applyBorder="1" applyAlignment="1">
      <alignment horizontal="center" vertical="center" wrapText="1"/>
    </xf>
    <xf numFmtId="49" fontId="30" fillId="4" borderId="19" xfId="0" applyNumberFormat="1" applyFont="1" applyFill="1" applyBorder="1" applyAlignment="1">
      <alignment vertical="center"/>
    </xf>
    <xf numFmtId="49" fontId="11" fillId="4" borderId="20" xfId="0" applyNumberFormat="1" applyFont="1" applyFill="1" applyBorder="1" applyAlignment="1">
      <alignment horizontal="center" vertical="center"/>
    </xf>
    <xf numFmtId="49" fontId="11" fillId="4" borderId="19" xfId="0" applyNumberFormat="1" applyFont="1" applyFill="1" applyBorder="1" applyAlignment="1">
      <alignment horizontal="center" vertical="center"/>
    </xf>
    <xf numFmtId="49" fontId="11" fillId="4" borderId="19" xfId="0" applyNumberFormat="1" applyFont="1" applyFill="1" applyBorder="1" applyAlignment="1">
      <alignment vertical="center"/>
    </xf>
    <xf numFmtId="49" fontId="0" fillId="4" borderId="19" xfId="0" applyNumberFormat="1" applyFill="1" applyBorder="1" applyAlignment="1">
      <alignment/>
    </xf>
    <xf numFmtId="49" fontId="0" fillId="4" borderId="21" xfId="0" applyNumberFormat="1" applyFill="1" applyBorder="1" applyAlignment="1">
      <alignment/>
    </xf>
    <xf numFmtId="49" fontId="0" fillId="4" borderId="0" xfId="0" applyNumberFormat="1" applyFill="1" applyAlignment="1">
      <alignment/>
    </xf>
    <xf numFmtId="49" fontId="30" fillId="4" borderId="0" xfId="0" applyNumberFormat="1" applyFont="1" applyFill="1" applyBorder="1" applyAlignment="1">
      <alignment vertical="center"/>
    </xf>
    <xf numFmtId="49" fontId="11" fillId="4" borderId="22" xfId="0" applyNumberFormat="1" applyFont="1" applyFill="1" applyBorder="1" applyAlignment="1">
      <alignment horizontal="center" vertical="center"/>
    </xf>
    <xf numFmtId="49" fontId="11" fillId="4" borderId="0" xfId="0" applyNumberFormat="1" applyFont="1" applyFill="1" applyBorder="1" applyAlignment="1">
      <alignment horizontal="center" vertical="center"/>
    </xf>
    <xf numFmtId="49" fontId="12" fillId="4" borderId="0" xfId="0" applyNumberFormat="1" applyFont="1" applyFill="1" applyBorder="1" applyAlignment="1">
      <alignment horizontal="center" vertical="center" wrapText="1"/>
    </xf>
    <xf numFmtId="49" fontId="11" fillId="4" borderId="0" xfId="0" applyNumberFormat="1" applyFont="1" applyFill="1" applyBorder="1" applyAlignment="1">
      <alignment vertical="center"/>
    </xf>
    <xf numFmtId="49" fontId="0" fillId="4" borderId="0" xfId="0" applyNumberFormat="1" applyFill="1" applyBorder="1" applyAlignment="1">
      <alignment/>
    </xf>
    <xf numFmtId="49" fontId="0" fillId="4" borderId="14" xfId="0" applyNumberFormat="1" applyFill="1" applyBorder="1" applyAlignment="1">
      <alignment/>
    </xf>
    <xf numFmtId="0" fontId="23" fillId="4" borderId="0" xfId="0" applyFont="1" applyFill="1" applyAlignment="1">
      <alignment/>
    </xf>
    <xf numFmtId="190" fontId="0" fillId="4" borderId="20" xfId="0" applyNumberFormat="1" applyFill="1" applyBorder="1" applyAlignment="1">
      <alignment vertical="center"/>
    </xf>
    <xf numFmtId="190" fontId="0" fillId="4" borderId="19" xfId="0" applyNumberFormat="1" applyFill="1" applyBorder="1" applyAlignment="1">
      <alignment vertical="center"/>
    </xf>
    <xf numFmtId="190" fontId="0" fillId="4" borderId="23" xfId="0" applyNumberFormat="1" applyFill="1" applyBorder="1" applyAlignment="1">
      <alignment vertical="center"/>
    </xf>
    <xf numFmtId="0" fontId="12" fillId="4" borderId="24" xfId="0" applyFont="1" applyFill="1" applyBorder="1" applyAlignment="1">
      <alignment vertical="center" wrapText="1"/>
    </xf>
    <xf numFmtId="0" fontId="23" fillId="4" borderId="24" xfId="0" applyFont="1" applyFill="1" applyBorder="1" applyAlignment="1">
      <alignment vertical="center"/>
    </xf>
    <xf numFmtId="0" fontId="12" fillId="4" borderId="13" xfId="0" applyFont="1" applyFill="1" applyBorder="1" applyAlignment="1">
      <alignment wrapText="1"/>
    </xf>
    <xf numFmtId="0" fontId="12" fillId="4" borderId="0" xfId="0" applyFont="1" applyFill="1" applyBorder="1" applyAlignment="1">
      <alignment wrapText="1"/>
    </xf>
    <xf numFmtId="0" fontId="23" fillId="4" borderId="20" xfId="0" applyFont="1" applyFill="1" applyBorder="1" applyAlignment="1">
      <alignment/>
    </xf>
    <xf numFmtId="0" fontId="33" fillId="4" borderId="0" xfId="0" applyFont="1" applyFill="1" applyBorder="1" applyAlignment="1">
      <alignment wrapText="1"/>
    </xf>
    <xf numFmtId="0" fontId="33" fillId="4" borderId="14" xfId="0" applyFont="1" applyFill="1" applyBorder="1" applyAlignment="1">
      <alignment wrapText="1"/>
    </xf>
    <xf numFmtId="0" fontId="0" fillId="4" borderId="17" xfId="0" applyFill="1" applyBorder="1" applyAlignment="1">
      <alignment vertical="center"/>
    </xf>
    <xf numFmtId="0" fontId="23" fillId="4" borderId="17" xfId="0" applyFont="1" applyFill="1" applyBorder="1" applyAlignment="1">
      <alignment vertical="center"/>
    </xf>
    <xf numFmtId="49" fontId="0" fillId="4" borderId="19" xfId="0" applyNumberFormat="1" applyFill="1" applyBorder="1" applyAlignment="1">
      <alignment vertical="center"/>
    </xf>
    <xf numFmtId="0" fontId="23" fillId="4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4" borderId="0" xfId="0" applyFill="1" applyBorder="1" applyAlignment="1">
      <alignment vertical="center" shrinkToFit="1"/>
    </xf>
    <xf numFmtId="49" fontId="0" fillId="5" borderId="0" xfId="0" applyNumberFormat="1" applyFill="1" applyBorder="1" applyAlignment="1" applyProtection="1">
      <alignment vertical="center" shrinkToFit="1"/>
      <protection locked="0"/>
    </xf>
    <xf numFmtId="49" fontId="0" fillId="0" borderId="9" xfId="21" applyNumberFormat="1" applyFont="1" applyFill="1" applyBorder="1" applyAlignment="1">
      <alignment horizontal="center"/>
      <protection/>
    </xf>
    <xf numFmtId="2" fontId="0" fillId="0" borderId="9" xfId="21" applyNumberFormat="1" applyFont="1" applyFill="1" applyBorder="1">
      <alignment/>
      <protection/>
    </xf>
    <xf numFmtId="38" fontId="0" fillId="0" borderId="9" xfId="17" applyFont="1" applyFill="1" applyBorder="1" applyAlignment="1">
      <alignment/>
    </xf>
    <xf numFmtId="0" fontId="0" fillId="0" borderId="9" xfId="21" applyFont="1" applyFill="1" applyBorder="1">
      <alignment/>
      <protection/>
    </xf>
    <xf numFmtId="49" fontId="0" fillId="0" borderId="9" xfId="0" applyNumberFormat="1" applyFont="1" applyFill="1" applyBorder="1" applyAlignment="1">
      <alignment horizontal="left" shrinkToFit="1"/>
    </xf>
    <xf numFmtId="49" fontId="11" fillId="4" borderId="19" xfId="0" applyNumberFormat="1" applyFont="1" applyFill="1" applyBorder="1" applyAlignment="1" applyProtection="1">
      <alignment horizontal="center" vertical="center"/>
      <protection/>
    </xf>
    <xf numFmtId="49" fontId="12" fillId="4" borderId="19" xfId="0" applyNumberFormat="1" applyFont="1" applyFill="1" applyBorder="1" applyAlignment="1" applyProtection="1">
      <alignment horizontal="center" vertical="center" wrapText="1"/>
      <protection/>
    </xf>
    <xf numFmtId="49" fontId="41" fillId="4" borderId="0" xfId="0" applyNumberFormat="1" applyFont="1" applyFill="1" applyAlignment="1">
      <alignment/>
    </xf>
    <xf numFmtId="0" fontId="0" fillId="4" borderId="0" xfId="0" applyFill="1" applyAlignment="1" applyProtection="1">
      <alignment/>
      <protection/>
    </xf>
    <xf numFmtId="0" fontId="13" fillId="4" borderId="0" xfId="0" applyFont="1" applyFill="1" applyAlignment="1" applyProtection="1">
      <alignment vertical="center"/>
      <protection/>
    </xf>
    <xf numFmtId="0" fontId="0" fillId="4" borderId="0" xfId="0" applyFill="1" applyAlignment="1" applyProtection="1">
      <alignment vertical="center" wrapText="1"/>
      <protection/>
    </xf>
    <xf numFmtId="0" fontId="0" fillId="4" borderId="0" xfId="0" applyFill="1" applyAlignment="1" applyProtection="1">
      <alignment vertical="center"/>
      <protection/>
    </xf>
    <xf numFmtId="0" fontId="23" fillId="4" borderId="0" xfId="0" applyFont="1" applyFill="1" applyAlignment="1" applyProtection="1">
      <alignment vertical="center"/>
      <protection/>
    </xf>
    <xf numFmtId="0" fontId="18" fillId="4" borderId="0" xfId="0" applyFont="1" applyFill="1" applyAlignment="1" applyProtection="1">
      <alignment vertical="center"/>
      <protection/>
    </xf>
    <xf numFmtId="0" fontId="10" fillId="4" borderId="17" xfId="0" applyFont="1" applyFill="1" applyBorder="1" applyAlignment="1" applyProtection="1">
      <alignment vertical="center"/>
      <protection/>
    </xf>
    <xf numFmtId="0" fontId="0" fillId="4" borderId="10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10" fillId="4" borderId="11" xfId="0" applyFont="1" applyFill="1" applyBorder="1" applyAlignment="1" applyProtection="1">
      <alignment vertical="center"/>
      <protection/>
    </xf>
    <xf numFmtId="0" fontId="0" fillId="4" borderId="12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10" fillId="4" borderId="13" xfId="0" applyFont="1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18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vertical="center" shrinkToFit="1"/>
      <protection/>
    </xf>
    <xf numFmtId="49" fontId="30" fillId="4" borderId="19" xfId="0" applyNumberFormat="1" applyFont="1" applyFill="1" applyBorder="1" applyAlignment="1" applyProtection="1">
      <alignment vertical="center"/>
      <protection/>
    </xf>
    <xf numFmtId="49" fontId="11" fillId="4" borderId="20" xfId="0" applyNumberFormat="1" applyFont="1" applyFill="1" applyBorder="1" applyAlignment="1" applyProtection="1">
      <alignment horizontal="center" vertical="center"/>
      <protection/>
    </xf>
    <xf numFmtId="49" fontId="11" fillId="4" borderId="19" xfId="0" applyNumberFormat="1" applyFont="1" applyFill="1" applyBorder="1" applyAlignment="1" applyProtection="1">
      <alignment vertical="center"/>
      <protection/>
    </xf>
    <xf numFmtId="49" fontId="0" fillId="4" borderId="19" xfId="0" applyNumberFormat="1" applyFill="1" applyBorder="1" applyAlignment="1" applyProtection="1">
      <alignment/>
      <protection/>
    </xf>
    <xf numFmtId="49" fontId="0" fillId="4" borderId="21" xfId="0" applyNumberFormat="1" applyFill="1" applyBorder="1" applyAlignment="1" applyProtection="1">
      <alignment/>
      <protection/>
    </xf>
    <xf numFmtId="49" fontId="0" fillId="4" borderId="0" xfId="0" applyNumberFormat="1" applyFill="1" applyAlignment="1" applyProtection="1">
      <alignment/>
      <protection/>
    </xf>
    <xf numFmtId="49" fontId="41" fillId="4" borderId="0" xfId="0" applyNumberFormat="1" applyFont="1" applyFill="1" applyAlignment="1" applyProtection="1">
      <alignment/>
      <protection/>
    </xf>
    <xf numFmtId="49" fontId="30" fillId="4" borderId="0" xfId="0" applyNumberFormat="1" applyFont="1" applyFill="1" applyBorder="1" applyAlignment="1" applyProtection="1">
      <alignment vertical="center"/>
      <protection/>
    </xf>
    <xf numFmtId="49" fontId="11" fillId="4" borderId="22" xfId="0" applyNumberFormat="1" applyFont="1" applyFill="1" applyBorder="1" applyAlignment="1" applyProtection="1">
      <alignment horizontal="center" vertical="center"/>
      <protection/>
    </xf>
    <xf numFmtId="49" fontId="11" fillId="4" borderId="0" xfId="0" applyNumberFormat="1" applyFont="1" applyFill="1" applyBorder="1" applyAlignment="1" applyProtection="1">
      <alignment horizontal="center" vertical="center"/>
      <protection/>
    </xf>
    <xf numFmtId="49" fontId="12" fillId="4" borderId="0" xfId="0" applyNumberFormat="1" applyFont="1" applyFill="1" applyBorder="1" applyAlignment="1" applyProtection="1">
      <alignment horizontal="center" vertical="center" wrapText="1"/>
      <protection/>
    </xf>
    <xf numFmtId="49" fontId="11" fillId="4" borderId="0" xfId="0" applyNumberFormat="1" applyFont="1" applyFill="1" applyBorder="1" applyAlignment="1" applyProtection="1">
      <alignment vertical="center"/>
      <protection/>
    </xf>
    <xf numFmtId="49" fontId="0" fillId="4" borderId="0" xfId="0" applyNumberFormat="1" applyFill="1" applyBorder="1" applyAlignment="1" applyProtection="1">
      <alignment/>
      <protection/>
    </xf>
    <xf numFmtId="49" fontId="0" fillId="4" borderId="14" xfId="0" applyNumberFormat="1" applyFill="1" applyBorder="1" applyAlignment="1" applyProtection="1">
      <alignment/>
      <protection/>
    </xf>
    <xf numFmtId="0" fontId="23" fillId="4" borderId="0" xfId="0" applyFont="1" applyFill="1" applyAlignment="1" applyProtection="1">
      <alignment/>
      <protection/>
    </xf>
    <xf numFmtId="0" fontId="23" fillId="4" borderId="25" xfId="0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190" fontId="0" fillId="4" borderId="20" xfId="0" applyNumberFormat="1" applyFill="1" applyBorder="1" applyAlignment="1" applyProtection="1">
      <alignment vertical="center"/>
      <protection/>
    </xf>
    <xf numFmtId="190" fontId="0" fillId="4" borderId="19" xfId="0" applyNumberFormat="1" applyFill="1" applyBorder="1" applyAlignment="1" applyProtection="1">
      <alignment vertical="center"/>
      <protection/>
    </xf>
    <xf numFmtId="190" fontId="0" fillId="4" borderId="23" xfId="0" applyNumberFormat="1" applyFill="1" applyBorder="1" applyAlignment="1" applyProtection="1">
      <alignment vertical="center"/>
      <protection/>
    </xf>
    <xf numFmtId="0" fontId="12" fillId="4" borderId="24" xfId="0" applyFont="1" applyFill="1" applyBorder="1" applyAlignment="1" applyProtection="1">
      <alignment vertical="center" wrapText="1"/>
      <protection/>
    </xf>
    <xf numFmtId="0" fontId="23" fillId="4" borderId="24" xfId="0" applyFont="1" applyFill="1" applyBorder="1" applyAlignment="1" applyProtection="1">
      <alignment vertical="center"/>
      <protection/>
    </xf>
    <xf numFmtId="0" fontId="0" fillId="5" borderId="10" xfId="0" applyFill="1" applyBorder="1" applyAlignment="1" applyProtection="1">
      <alignment/>
      <protection/>
    </xf>
    <xf numFmtId="49" fontId="0" fillId="5" borderId="11" xfId="0" applyNumberFormat="1" applyFill="1" applyBorder="1" applyAlignment="1" applyProtection="1">
      <alignment/>
      <protection/>
    </xf>
    <xf numFmtId="0" fontId="0" fillId="5" borderId="12" xfId="0" applyFill="1" applyBorder="1" applyAlignment="1" applyProtection="1">
      <alignment/>
      <protection/>
    </xf>
    <xf numFmtId="0" fontId="12" fillId="4" borderId="13" xfId="0" applyFont="1" applyFill="1" applyBorder="1" applyAlignment="1" applyProtection="1">
      <alignment wrapText="1"/>
      <protection/>
    </xf>
    <xf numFmtId="0" fontId="12" fillId="4" borderId="0" xfId="0" applyFont="1" applyFill="1" applyBorder="1" applyAlignment="1" applyProtection="1">
      <alignment wrapText="1"/>
      <protection/>
    </xf>
    <xf numFmtId="0" fontId="0" fillId="5" borderId="13" xfId="0" applyFill="1" applyBorder="1" applyAlignment="1" applyProtection="1">
      <alignment/>
      <protection/>
    </xf>
    <xf numFmtId="49" fontId="23" fillId="5" borderId="0" xfId="0" applyNumberFormat="1" applyFont="1" applyFill="1" applyBorder="1" applyAlignment="1" applyProtection="1">
      <alignment vertical="center"/>
      <protection/>
    </xf>
    <xf numFmtId="0" fontId="0" fillId="5" borderId="14" xfId="0" applyFill="1" applyBorder="1" applyAlignment="1" applyProtection="1">
      <alignment/>
      <protection/>
    </xf>
    <xf numFmtId="49" fontId="23" fillId="5" borderId="15" xfId="0" applyNumberFormat="1" applyFont="1" applyFill="1" applyBorder="1" applyAlignment="1" applyProtection="1">
      <alignment vertical="center"/>
      <protection/>
    </xf>
    <xf numFmtId="49" fontId="10" fillId="5" borderId="15" xfId="0" applyNumberFormat="1" applyFont="1" applyFill="1" applyBorder="1" applyAlignment="1" applyProtection="1">
      <alignment horizontal="center" vertical="center" wrapText="1"/>
      <protection/>
    </xf>
    <xf numFmtId="49" fontId="0" fillId="4" borderId="19" xfId="0" applyNumberFormat="1" applyFill="1" applyBorder="1" applyAlignment="1" applyProtection="1">
      <alignment vertical="center"/>
      <protection/>
    </xf>
    <xf numFmtId="0" fontId="23" fillId="4" borderId="20" xfId="0" applyFont="1" applyFill="1" applyBorder="1" applyAlignment="1" applyProtection="1">
      <alignment/>
      <protection/>
    </xf>
    <xf numFmtId="49" fontId="0" fillId="5" borderId="0" xfId="0" applyNumberFormat="1" applyFill="1" applyBorder="1" applyAlignment="1" applyProtection="1">
      <alignment/>
      <protection/>
    </xf>
    <xf numFmtId="0" fontId="33" fillId="4" borderId="0" xfId="0" applyFont="1" applyFill="1" applyBorder="1" applyAlignment="1" applyProtection="1">
      <alignment wrapText="1"/>
      <protection/>
    </xf>
    <xf numFmtId="0" fontId="33" fillId="4" borderId="14" xfId="0" applyFont="1" applyFill="1" applyBorder="1" applyAlignment="1" applyProtection="1">
      <alignment wrapText="1"/>
      <protection/>
    </xf>
    <xf numFmtId="49" fontId="0" fillId="5" borderId="0" xfId="0" applyNumberFormat="1" applyFill="1" applyBorder="1" applyAlignment="1" applyProtection="1">
      <alignment vertical="center"/>
      <protection/>
    </xf>
    <xf numFmtId="49" fontId="0" fillId="5" borderId="0" xfId="0" applyNumberFormat="1" applyFill="1" applyBorder="1" applyAlignment="1" applyProtection="1">
      <alignment vertical="center" shrinkToFit="1"/>
      <protection/>
    </xf>
    <xf numFmtId="0" fontId="0" fillId="5" borderId="16" xfId="0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7" xfId="0" applyFill="1" applyBorder="1" applyAlignment="1" applyProtection="1">
      <alignment/>
      <protection/>
    </xf>
    <xf numFmtId="0" fontId="23" fillId="5" borderId="17" xfId="0" applyFont="1" applyFill="1" applyBorder="1" applyAlignment="1" applyProtection="1">
      <alignment vertical="center"/>
      <protection/>
    </xf>
    <xf numFmtId="0" fontId="0" fillId="5" borderId="18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 vertical="center"/>
      <protection/>
    </xf>
    <xf numFmtId="0" fontId="23" fillId="4" borderId="17" xfId="0" applyFont="1" applyFill="1" applyBorder="1" applyAlignment="1" applyProtection="1">
      <alignment vertical="center"/>
      <protection/>
    </xf>
    <xf numFmtId="49" fontId="11" fillId="4" borderId="19" xfId="0" applyNumberFormat="1" applyFont="1" applyFill="1" applyBorder="1" applyAlignment="1" applyProtection="1">
      <alignment horizontal="center" vertical="center"/>
      <protection/>
    </xf>
    <xf numFmtId="49" fontId="12" fillId="4" borderId="20" xfId="0" applyNumberFormat="1" applyFont="1" applyFill="1" applyBorder="1" applyAlignment="1" applyProtection="1">
      <alignment vertical="center"/>
      <protection/>
    </xf>
    <xf numFmtId="49" fontId="12" fillId="4" borderId="19" xfId="0" applyNumberFormat="1" applyFont="1" applyFill="1" applyBorder="1" applyAlignment="1" applyProtection="1">
      <alignment vertical="center"/>
      <protection/>
    </xf>
    <xf numFmtId="49" fontId="12" fillId="4" borderId="19" xfId="0" applyNumberFormat="1" applyFont="1" applyFill="1" applyBorder="1" applyAlignment="1" applyProtection="1">
      <alignment horizontal="center" vertical="center" wrapText="1"/>
      <protection/>
    </xf>
    <xf numFmtId="49" fontId="11" fillId="4" borderId="30" xfId="0" applyNumberFormat="1" applyFont="1" applyFill="1" applyBorder="1" applyAlignment="1" applyProtection="1">
      <alignment horizontal="center" vertical="center"/>
      <protection/>
    </xf>
    <xf numFmtId="49" fontId="23" fillId="4" borderId="9" xfId="0" applyNumberFormat="1" applyFont="1" applyFill="1" applyBorder="1" applyAlignment="1" applyProtection="1">
      <alignment horizontal="center" vertical="center"/>
      <protection/>
    </xf>
    <xf numFmtId="49" fontId="23" fillId="4" borderId="31" xfId="0" applyNumberFormat="1" applyFont="1" applyFill="1" applyBorder="1" applyAlignment="1" applyProtection="1">
      <alignment horizontal="center" vertical="center"/>
      <protection/>
    </xf>
    <xf numFmtId="49" fontId="12" fillId="4" borderId="32" xfId="0" applyNumberFormat="1" applyFont="1" applyFill="1" applyBorder="1" applyAlignment="1" applyProtection="1">
      <alignment horizontal="center" vertical="center"/>
      <protection/>
    </xf>
    <xf numFmtId="49" fontId="40" fillId="4" borderId="33" xfId="0" applyNumberFormat="1" applyFont="1" applyFill="1" applyBorder="1" applyAlignment="1" applyProtection="1">
      <alignment vertical="center"/>
      <protection/>
    </xf>
    <xf numFmtId="49" fontId="40" fillId="4" borderId="34" xfId="0" applyNumberFormat="1" applyFont="1" applyFill="1" applyBorder="1" applyAlignment="1" applyProtection="1">
      <alignment vertical="center"/>
      <protection/>
    </xf>
    <xf numFmtId="49" fontId="40" fillId="4" borderId="35" xfId="0" applyNumberFormat="1" applyFont="1" applyFill="1" applyBorder="1" applyAlignment="1" applyProtection="1">
      <alignment vertical="center"/>
      <protection/>
    </xf>
    <xf numFmtId="49" fontId="10" fillId="5" borderId="36" xfId="0" applyNumberFormat="1" applyFont="1" applyFill="1" applyBorder="1" applyAlignment="1" applyProtection="1">
      <alignment horizontal="center" vertical="center"/>
      <protection/>
    </xf>
    <xf numFmtId="49" fontId="10" fillId="5" borderId="37" xfId="0" applyNumberFormat="1" applyFont="1" applyFill="1" applyBorder="1" applyAlignment="1" applyProtection="1">
      <alignment horizontal="center" vertical="center"/>
      <protection/>
    </xf>
    <xf numFmtId="49" fontId="10" fillId="5" borderId="38" xfId="0" applyNumberFormat="1" applyFont="1" applyFill="1" applyBorder="1" applyAlignment="1" applyProtection="1">
      <alignment horizontal="center" vertical="center"/>
      <protection/>
    </xf>
    <xf numFmtId="49" fontId="23" fillId="4" borderId="39" xfId="0" applyNumberFormat="1" applyFont="1" applyFill="1" applyBorder="1" applyAlignment="1" applyProtection="1">
      <alignment horizontal="center" vertical="center"/>
      <protection/>
    </xf>
    <xf numFmtId="0" fontId="37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8" fillId="4" borderId="0" xfId="0" applyFont="1" applyFill="1" applyBorder="1" applyAlignment="1" applyProtection="1">
      <alignment vertical="center"/>
      <protection/>
    </xf>
    <xf numFmtId="0" fontId="23" fillId="4" borderId="0" xfId="0" applyFont="1" applyFill="1" applyBorder="1" applyAlignment="1" applyProtection="1">
      <alignment vertical="center"/>
      <protection/>
    </xf>
    <xf numFmtId="0" fontId="13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/>
      <protection/>
    </xf>
    <xf numFmtId="0" fontId="0" fillId="4" borderId="0" xfId="0" applyFill="1" applyAlignment="1" applyProtection="1">
      <alignment horizontal="right" vertical="center"/>
      <protection/>
    </xf>
    <xf numFmtId="0" fontId="18" fillId="4" borderId="0" xfId="0" applyFont="1" applyFill="1" applyAlignment="1" applyProtection="1">
      <alignment horizontal="center" vertical="center"/>
      <protection/>
    </xf>
    <xf numFmtId="0" fontId="23" fillId="4" borderId="0" xfId="0" applyFont="1" applyFill="1" applyAlignment="1" applyProtection="1">
      <alignment vertical="center"/>
      <protection/>
    </xf>
    <xf numFmtId="0" fontId="0" fillId="4" borderId="0" xfId="0" applyFill="1" applyAlignment="1" applyProtection="1">
      <alignment vertical="center" wrapText="1"/>
      <protection/>
    </xf>
    <xf numFmtId="0" fontId="23" fillId="4" borderId="0" xfId="0" applyFont="1" applyFill="1" applyAlignment="1" applyProtection="1">
      <alignment/>
      <protection/>
    </xf>
    <xf numFmtId="0" fontId="24" fillId="4" borderId="0" xfId="16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vertical="center" wrapText="1"/>
      <protection/>
    </xf>
    <xf numFmtId="0" fontId="25" fillId="4" borderId="0" xfId="0" applyFont="1" applyFill="1" applyAlignment="1" applyProtection="1">
      <alignment vertical="center" wrapText="1"/>
      <protection/>
    </xf>
    <xf numFmtId="0" fontId="26" fillId="4" borderId="0" xfId="0" applyFont="1" applyFill="1" applyAlignment="1" applyProtection="1">
      <alignment vertical="center" wrapText="1"/>
      <protection/>
    </xf>
    <xf numFmtId="0" fontId="10" fillId="5" borderId="40" xfId="0" applyFont="1" applyFill="1" applyBorder="1" applyAlignment="1" applyProtection="1">
      <alignment horizontal="center" vertical="center"/>
      <protection/>
    </xf>
    <xf numFmtId="0" fontId="10" fillId="5" borderId="24" xfId="0" applyFont="1" applyFill="1" applyBorder="1" applyAlignment="1" applyProtection="1">
      <alignment horizontal="center" vertical="center"/>
      <protection/>
    </xf>
    <xf numFmtId="0" fontId="10" fillId="5" borderId="41" xfId="0" applyFont="1" applyFill="1" applyBorder="1" applyAlignment="1" applyProtection="1">
      <alignment horizontal="center" vertical="center"/>
      <protection/>
    </xf>
    <xf numFmtId="0" fontId="10" fillId="5" borderId="42" xfId="0" applyFont="1" applyFill="1" applyBorder="1" applyAlignment="1" applyProtection="1">
      <alignment horizontal="center" vertical="center"/>
      <protection/>
    </xf>
    <xf numFmtId="0" fontId="10" fillId="5" borderId="15" xfId="0" applyFont="1" applyFill="1" applyBorder="1" applyAlignment="1" applyProtection="1">
      <alignment horizontal="center" vertical="center"/>
      <protection/>
    </xf>
    <xf numFmtId="0" fontId="10" fillId="5" borderId="43" xfId="0" applyFont="1" applyFill="1" applyBorder="1" applyAlignment="1" applyProtection="1">
      <alignment horizontal="center" vertical="center"/>
      <protection/>
    </xf>
    <xf numFmtId="0" fontId="37" fillId="4" borderId="0" xfId="0" applyFont="1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 horizontal="center"/>
      <protection/>
    </xf>
    <xf numFmtId="49" fontId="16" fillId="4" borderId="19" xfId="0" applyNumberFormat="1" applyFont="1" applyFill="1" applyBorder="1" applyAlignment="1" applyProtection="1">
      <alignment horizontal="center" vertical="center"/>
      <protection/>
    </xf>
    <xf numFmtId="49" fontId="0" fillId="4" borderId="19" xfId="0" applyNumberFormat="1" applyFont="1" applyFill="1" applyBorder="1" applyAlignment="1" applyProtection="1">
      <alignment horizontal="center" vertical="center"/>
      <protection/>
    </xf>
    <xf numFmtId="49" fontId="0" fillId="4" borderId="19" xfId="0" applyNumberFormat="1" applyFill="1" applyBorder="1" applyAlignment="1" applyProtection="1">
      <alignment horizontal="center" vertical="center"/>
      <protection/>
    </xf>
    <xf numFmtId="49" fontId="0" fillId="4" borderId="21" xfId="0" applyNumberFormat="1" applyFill="1" applyBorder="1" applyAlignment="1" applyProtection="1">
      <alignment horizontal="center" vertical="center"/>
      <protection/>
    </xf>
    <xf numFmtId="49" fontId="29" fillId="4" borderId="44" xfId="0" applyNumberFormat="1" applyFont="1" applyFill="1" applyBorder="1" applyAlignment="1" applyProtection="1">
      <alignment vertical="center"/>
      <protection/>
    </xf>
    <xf numFmtId="49" fontId="29" fillId="4" borderId="45" xfId="0" applyNumberFormat="1" applyFont="1" applyFill="1" applyBorder="1" applyAlignment="1" applyProtection="1">
      <alignment vertical="center"/>
      <protection/>
    </xf>
    <xf numFmtId="49" fontId="40" fillId="4" borderId="45" xfId="0" applyNumberFormat="1" applyFont="1" applyFill="1" applyBorder="1" applyAlignment="1" applyProtection="1">
      <alignment vertical="center"/>
      <protection/>
    </xf>
    <xf numFmtId="49" fontId="40" fillId="4" borderId="46" xfId="0" applyNumberFormat="1" applyFont="1" applyFill="1" applyBorder="1" applyAlignment="1" applyProtection="1">
      <alignment vertical="center"/>
      <protection/>
    </xf>
    <xf numFmtId="49" fontId="11" fillId="4" borderId="47" xfId="0" applyNumberFormat="1" applyFont="1" applyFill="1" applyBorder="1" applyAlignment="1" applyProtection="1">
      <alignment horizontal="center" vertical="center"/>
      <protection/>
    </xf>
    <xf numFmtId="49" fontId="29" fillId="4" borderId="15" xfId="0" applyNumberFormat="1" applyFont="1" applyFill="1" applyBorder="1" applyAlignment="1" applyProtection="1">
      <alignment horizontal="center" vertical="center"/>
      <protection/>
    </xf>
    <xf numFmtId="49" fontId="29" fillId="4" borderId="48" xfId="0" applyNumberFormat="1" applyFont="1" applyFill="1" applyBorder="1" applyAlignment="1" applyProtection="1">
      <alignment horizontal="center" vertical="center"/>
      <protection/>
    </xf>
    <xf numFmtId="49" fontId="23" fillId="4" borderId="49" xfId="0" applyNumberFormat="1" applyFont="1" applyFill="1" applyBorder="1" applyAlignment="1" applyProtection="1">
      <alignment horizontal="center" vertical="center"/>
      <protection/>
    </xf>
    <xf numFmtId="49" fontId="23" fillId="4" borderId="19" xfId="0" applyNumberFormat="1" applyFont="1" applyFill="1" applyBorder="1" applyAlignment="1" applyProtection="1">
      <alignment horizontal="center" vertical="center"/>
      <protection/>
    </xf>
    <xf numFmtId="49" fontId="23" fillId="4" borderId="50" xfId="0" applyNumberFormat="1" applyFont="1" applyFill="1" applyBorder="1" applyAlignment="1" applyProtection="1">
      <alignment horizontal="center" vertical="center"/>
      <protection/>
    </xf>
    <xf numFmtId="49" fontId="23" fillId="4" borderId="24" xfId="0" applyNumberFormat="1" applyFont="1" applyFill="1" applyBorder="1" applyAlignment="1" applyProtection="1">
      <alignment horizontal="center" vertical="center"/>
      <protection/>
    </xf>
    <xf numFmtId="49" fontId="40" fillId="4" borderId="19" xfId="0" applyNumberFormat="1" applyFont="1" applyFill="1" applyBorder="1" applyAlignment="1" applyProtection="1">
      <alignment horizontal="center" vertical="center"/>
      <protection/>
    </xf>
    <xf numFmtId="49" fontId="16" fillId="4" borderId="51" xfId="0" applyNumberFormat="1" applyFont="1" applyFill="1" applyBorder="1" applyAlignment="1" applyProtection="1">
      <alignment horizontal="center" vertical="center"/>
      <protection/>
    </xf>
    <xf numFmtId="49" fontId="16" fillId="4" borderId="52" xfId="0" applyNumberFormat="1" applyFont="1" applyFill="1" applyBorder="1" applyAlignment="1" applyProtection="1">
      <alignment horizontal="center" vertical="center"/>
      <protection/>
    </xf>
    <xf numFmtId="49" fontId="40" fillId="4" borderId="23" xfId="0" applyNumberFormat="1" applyFont="1" applyFill="1" applyBorder="1" applyAlignment="1" applyProtection="1">
      <alignment horizontal="center" vertical="center"/>
      <protection/>
    </xf>
    <xf numFmtId="49" fontId="23" fillId="4" borderId="53" xfId="0" applyNumberFormat="1" applyFont="1" applyFill="1" applyBorder="1" applyAlignment="1" applyProtection="1">
      <alignment horizontal="center" vertical="center"/>
      <protection/>
    </xf>
    <xf numFmtId="49" fontId="23" fillId="4" borderId="52" xfId="0" applyNumberFormat="1" applyFont="1" applyFill="1" applyBorder="1" applyAlignment="1" applyProtection="1">
      <alignment horizontal="center" vertical="center"/>
      <protection/>
    </xf>
    <xf numFmtId="49" fontId="23" fillId="4" borderId="54" xfId="0" applyNumberFormat="1" applyFont="1" applyFill="1" applyBorder="1" applyAlignment="1" applyProtection="1">
      <alignment horizontal="center" vertical="center"/>
      <protection/>
    </xf>
    <xf numFmtId="49" fontId="23" fillId="4" borderId="49" xfId="0" applyNumberFormat="1" applyFont="1" applyFill="1" applyBorder="1" applyAlignment="1" applyProtection="1">
      <alignment horizontal="center" vertical="center" wrapText="1"/>
      <protection/>
    </xf>
    <xf numFmtId="49" fontId="23" fillId="4" borderId="47" xfId="0" applyNumberFormat="1" applyFont="1" applyFill="1" applyBorder="1" applyAlignment="1" applyProtection="1">
      <alignment horizontal="center" vertical="center"/>
      <protection/>
    </xf>
    <xf numFmtId="49" fontId="40" fillId="4" borderId="50" xfId="0" applyNumberFormat="1" applyFont="1" applyFill="1" applyBorder="1" applyAlignment="1" applyProtection="1">
      <alignment vertical="center"/>
      <protection/>
    </xf>
    <xf numFmtId="49" fontId="40" fillId="4" borderId="24" xfId="0" applyNumberFormat="1" applyFont="1" applyFill="1" applyBorder="1" applyAlignment="1" applyProtection="1">
      <alignment vertical="center"/>
      <protection/>
    </xf>
    <xf numFmtId="49" fontId="40" fillId="4" borderId="55" xfId="0" applyNumberFormat="1" applyFont="1" applyFill="1" applyBorder="1" applyAlignment="1" applyProtection="1">
      <alignment vertical="center"/>
      <protection/>
    </xf>
    <xf numFmtId="49" fontId="40" fillId="4" borderId="56" xfId="0" applyNumberFormat="1" applyFont="1" applyFill="1" applyBorder="1" applyAlignment="1" applyProtection="1">
      <alignment vertical="center"/>
      <protection/>
    </xf>
    <xf numFmtId="49" fontId="16" fillId="4" borderId="57" xfId="0" applyNumberFormat="1" applyFont="1" applyFill="1" applyBorder="1" applyAlignment="1" applyProtection="1">
      <alignment horizontal="center" vertical="center"/>
      <protection/>
    </xf>
    <xf numFmtId="49" fontId="23" fillId="4" borderId="58" xfId="0" applyNumberFormat="1" applyFont="1" applyFill="1" applyBorder="1" applyAlignment="1" applyProtection="1">
      <alignment horizontal="center" vertical="center"/>
      <protection/>
    </xf>
    <xf numFmtId="49" fontId="29" fillId="4" borderId="24" xfId="0" applyNumberFormat="1" applyFont="1" applyFill="1" applyBorder="1" applyAlignment="1" applyProtection="1">
      <alignment horizontal="center" vertical="center"/>
      <protection/>
    </xf>
    <xf numFmtId="49" fontId="29" fillId="4" borderId="0" xfId="0" applyNumberFormat="1" applyFont="1" applyFill="1" applyBorder="1" applyAlignment="1" applyProtection="1">
      <alignment horizontal="center" vertical="center"/>
      <protection/>
    </xf>
    <xf numFmtId="49" fontId="29" fillId="4" borderId="59" xfId="0" applyNumberFormat="1" applyFont="1" applyFill="1" applyBorder="1" applyAlignment="1" applyProtection="1">
      <alignment horizontal="center" vertical="center"/>
      <protection/>
    </xf>
    <xf numFmtId="49" fontId="23" fillId="4" borderId="60" xfId="0" applyNumberFormat="1" applyFont="1" applyFill="1" applyBorder="1" applyAlignment="1" applyProtection="1">
      <alignment horizontal="center" vertical="center"/>
      <protection/>
    </xf>
    <xf numFmtId="49" fontId="23" fillId="4" borderId="61" xfId="0" applyNumberFormat="1" applyFont="1" applyFill="1" applyBorder="1" applyAlignment="1" applyProtection="1">
      <alignment horizontal="center" vertical="center"/>
      <protection/>
    </xf>
    <xf numFmtId="49" fontId="23" fillId="4" borderId="62" xfId="0" applyNumberFormat="1" applyFont="1" applyFill="1" applyBorder="1" applyAlignment="1" applyProtection="1">
      <alignment horizontal="center" vertical="center"/>
      <protection/>
    </xf>
    <xf numFmtId="49" fontId="29" fillId="4" borderId="63" xfId="0" applyNumberFormat="1" applyFont="1" applyFill="1" applyBorder="1" applyAlignment="1" applyProtection="1">
      <alignment vertical="center" wrapText="1"/>
      <protection/>
    </xf>
    <xf numFmtId="49" fontId="29" fillId="4" borderId="0" xfId="0" applyNumberFormat="1" applyFont="1" applyFill="1" applyBorder="1" applyAlignment="1" applyProtection="1">
      <alignment vertical="center" wrapText="1"/>
      <protection/>
    </xf>
    <xf numFmtId="49" fontId="29" fillId="4" borderId="14" xfId="0" applyNumberFormat="1" applyFont="1" applyFill="1" applyBorder="1" applyAlignment="1" applyProtection="1">
      <alignment vertical="center" wrapText="1"/>
      <protection/>
    </xf>
    <xf numFmtId="49" fontId="29" fillId="4" borderId="44" xfId="0" applyNumberFormat="1" applyFont="1" applyFill="1" applyBorder="1" applyAlignment="1" applyProtection="1">
      <alignment vertical="center" wrapText="1"/>
      <protection/>
    </xf>
    <xf numFmtId="49" fontId="29" fillId="4" borderId="45" xfId="0" applyNumberFormat="1" applyFont="1" applyFill="1" applyBorder="1" applyAlignment="1" applyProtection="1">
      <alignment vertical="center" wrapText="1"/>
      <protection/>
    </xf>
    <xf numFmtId="49" fontId="29" fillId="4" borderId="56" xfId="0" applyNumberFormat="1" applyFont="1" applyFill="1" applyBorder="1" applyAlignment="1" applyProtection="1">
      <alignment vertical="center" wrapText="1"/>
      <protection/>
    </xf>
    <xf numFmtId="49" fontId="29" fillId="4" borderId="32" xfId="0" applyNumberFormat="1" applyFont="1" applyFill="1" applyBorder="1" applyAlignment="1" applyProtection="1">
      <alignment vertical="center"/>
      <protection/>
    </xf>
    <xf numFmtId="49" fontId="29" fillId="4" borderId="64" xfId="0" applyNumberFormat="1" applyFont="1" applyFill="1" applyBorder="1" applyAlignment="1" applyProtection="1">
      <alignment vertical="center"/>
      <protection/>
    </xf>
    <xf numFmtId="49" fontId="29" fillId="4" borderId="65" xfId="0" applyNumberFormat="1" applyFont="1" applyFill="1" applyBorder="1" applyAlignment="1" applyProtection="1">
      <alignment vertical="center"/>
      <protection/>
    </xf>
    <xf numFmtId="49" fontId="29" fillId="4" borderId="66" xfId="0" applyNumberFormat="1" applyFont="1" applyFill="1" applyBorder="1" applyAlignment="1" applyProtection="1">
      <alignment vertical="center"/>
      <protection/>
    </xf>
    <xf numFmtId="49" fontId="29" fillId="4" borderId="67" xfId="0" applyNumberFormat="1" applyFont="1" applyFill="1" applyBorder="1" applyAlignment="1" applyProtection="1">
      <alignment vertical="center"/>
      <protection/>
    </xf>
    <xf numFmtId="0" fontId="10" fillId="5" borderId="10" xfId="0" applyFont="1" applyFill="1" applyBorder="1" applyAlignment="1" applyProtection="1">
      <alignment horizontal="center" vertical="center"/>
      <protection/>
    </xf>
    <xf numFmtId="0" fontId="10" fillId="5" borderId="11" xfId="0" applyFont="1" applyFill="1" applyBorder="1" applyAlignment="1" applyProtection="1">
      <alignment horizontal="center" vertical="center"/>
      <protection/>
    </xf>
    <xf numFmtId="0" fontId="10" fillId="5" borderId="12" xfId="0" applyFont="1" applyFill="1" applyBorder="1" applyAlignment="1" applyProtection="1">
      <alignment horizontal="center" vertical="center"/>
      <protection/>
    </xf>
    <xf numFmtId="0" fontId="23" fillId="4" borderId="39" xfId="0" applyFont="1" applyFill="1" applyBorder="1" applyAlignment="1" applyProtection="1">
      <alignment horizontal="center" vertical="center"/>
      <protection/>
    </xf>
    <xf numFmtId="0" fontId="23" fillId="4" borderId="9" xfId="0" applyFont="1" applyFill="1" applyBorder="1" applyAlignment="1" applyProtection="1">
      <alignment horizontal="center" vertical="center"/>
      <protection/>
    </xf>
    <xf numFmtId="0" fontId="12" fillId="4" borderId="9" xfId="0" applyFont="1" applyFill="1" applyBorder="1" applyAlignment="1" applyProtection="1">
      <alignment horizontal="center" vertical="center"/>
      <protection/>
    </xf>
    <xf numFmtId="0" fontId="23" fillId="4" borderId="68" xfId="0" applyFont="1" applyFill="1" applyBorder="1" applyAlignment="1" applyProtection="1">
      <alignment horizontal="center" vertical="center"/>
      <protection/>
    </xf>
    <xf numFmtId="49" fontId="41" fillId="4" borderId="39" xfId="0" applyNumberFormat="1" applyFont="1" applyFill="1" applyBorder="1" applyAlignment="1" applyProtection="1">
      <alignment horizontal="center" vertical="center"/>
      <protection/>
    </xf>
    <xf numFmtId="49" fontId="41" fillId="4" borderId="9" xfId="0" applyNumberFormat="1" applyFont="1" applyFill="1" applyBorder="1" applyAlignment="1" applyProtection="1">
      <alignment horizontal="center" vertical="center"/>
      <protection/>
    </xf>
    <xf numFmtId="0" fontId="0" fillId="4" borderId="9" xfId="0" applyNumberFormat="1" applyFill="1" applyBorder="1" applyAlignment="1" applyProtection="1">
      <alignment vertical="center" shrinkToFit="1"/>
      <protection/>
    </xf>
    <xf numFmtId="189" fontId="0" fillId="4" borderId="9" xfId="0" applyNumberFormat="1" applyFill="1" applyBorder="1" applyAlignment="1" applyProtection="1">
      <alignment horizontal="center" vertical="center"/>
      <protection/>
    </xf>
    <xf numFmtId="190" fontId="0" fillId="4" borderId="9" xfId="0" applyNumberFormat="1" applyFill="1" applyBorder="1" applyAlignment="1" applyProtection="1">
      <alignment horizontal="center" vertical="center"/>
      <protection/>
    </xf>
    <xf numFmtId="190" fontId="0" fillId="4" borderId="9" xfId="0" applyNumberFormat="1" applyFill="1" applyBorder="1" applyAlignment="1" applyProtection="1">
      <alignment vertical="center"/>
      <protection/>
    </xf>
    <xf numFmtId="190" fontId="0" fillId="4" borderId="68" xfId="0" applyNumberFormat="1" applyFill="1" applyBorder="1" applyAlignment="1" applyProtection="1">
      <alignment vertical="center"/>
      <protection/>
    </xf>
    <xf numFmtId="49" fontId="0" fillId="6" borderId="39" xfId="0" applyNumberFormat="1" applyFill="1" applyBorder="1" applyAlignment="1" applyProtection="1">
      <alignment horizontal="center" vertical="center"/>
      <protection/>
    </xf>
    <xf numFmtId="49" fontId="0" fillId="6" borderId="9" xfId="0" applyNumberFormat="1" applyFill="1" applyBorder="1" applyAlignment="1" applyProtection="1">
      <alignment horizontal="center" vertical="center"/>
      <protection/>
    </xf>
    <xf numFmtId="49" fontId="0" fillId="4" borderId="20" xfId="0" applyNumberFormat="1" applyFill="1" applyBorder="1" applyAlignment="1" applyProtection="1">
      <alignment horizontal="center" vertical="center"/>
      <protection/>
    </xf>
    <xf numFmtId="49" fontId="0" fillId="4" borderId="23" xfId="0" applyNumberFormat="1" applyFill="1" applyBorder="1" applyAlignment="1" applyProtection="1">
      <alignment horizontal="center" vertical="center"/>
      <protection/>
    </xf>
    <xf numFmtId="0" fontId="28" fillId="4" borderId="24" xfId="0" applyFont="1" applyFill="1" applyBorder="1" applyAlignment="1" applyProtection="1">
      <alignment horizontal="right" vertical="center"/>
      <protection/>
    </xf>
    <xf numFmtId="0" fontId="28" fillId="4" borderId="41" xfId="0" applyFont="1" applyFill="1" applyBorder="1" applyAlignment="1" applyProtection="1">
      <alignment horizontal="right" vertical="center"/>
      <protection/>
    </xf>
    <xf numFmtId="0" fontId="28" fillId="4" borderId="0" xfId="0" applyFont="1" applyFill="1" applyBorder="1" applyAlignment="1" applyProtection="1">
      <alignment horizontal="right" vertical="center"/>
      <protection/>
    </xf>
    <xf numFmtId="0" fontId="28" fillId="4" borderId="59" xfId="0" applyFont="1" applyFill="1" applyBorder="1" applyAlignment="1" applyProtection="1">
      <alignment horizontal="right" vertical="center"/>
      <protection/>
    </xf>
    <xf numFmtId="0" fontId="23" fillId="4" borderId="42" xfId="0" applyFont="1" applyFill="1" applyBorder="1" applyAlignment="1" applyProtection="1">
      <alignment horizontal="center" vertical="center"/>
      <protection/>
    </xf>
    <xf numFmtId="0" fontId="23" fillId="4" borderId="20" xfId="0" applyFont="1" applyFill="1" applyBorder="1" applyAlignment="1" applyProtection="1">
      <alignment horizontal="center" vertical="center"/>
      <protection/>
    </xf>
    <xf numFmtId="190" fontId="0" fillId="4" borderId="24" xfId="0" applyNumberFormat="1" applyFill="1" applyBorder="1" applyAlignment="1" applyProtection="1">
      <alignment vertical="center"/>
      <protection/>
    </xf>
    <xf numFmtId="190" fontId="0" fillId="4" borderId="55" xfId="0" applyNumberFormat="1" applyFill="1" applyBorder="1" applyAlignment="1" applyProtection="1">
      <alignment vertical="center"/>
      <protection/>
    </xf>
    <xf numFmtId="190" fontId="0" fillId="4" borderId="15" xfId="0" applyNumberFormat="1" applyFill="1" applyBorder="1" applyAlignment="1" applyProtection="1">
      <alignment vertical="center"/>
      <protection/>
    </xf>
    <xf numFmtId="190" fontId="0" fillId="4" borderId="48" xfId="0" applyNumberFormat="1" applyFill="1" applyBorder="1" applyAlignment="1" applyProtection="1">
      <alignment vertical="center"/>
      <protection/>
    </xf>
    <xf numFmtId="49" fontId="10" fillId="5" borderId="11" xfId="0" applyNumberFormat="1" applyFont="1" applyFill="1" applyBorder="1" applyAlignment="1" applyProtection="1">
      <alignment horizontal="center" vertical="center" wrapText="1"/>
      <protection/>
    </xf>
    <xf numFmtId="49" fontId="10" fillId="5" borderId="0" xfId="0" applyNumberFormat="1" applyFont="1" applyFill="1" applyBorder="1" applyAlignment="1" applyProtection="1">
      <alignment horizontal="center" vertical="center" wrapText="1"/>
      <protection/>
    </xf>
    <xf numFmtId="49" fontId="23" fillId="5" borderId="0" xfId="0" applyNumberFormat="1" applyFont="1" applyFill="1" applyBorder="1" applyAlignment="1" applyProtection="1">
      <alignment/>
      <protection/>
    </xf>
    <xf numFmtId="49" fontId="23" fillId="5" borderId="15" xfId="0" applyNumberFormat="1" applyFont="1" applyFill="1" applyBorder="1" applyAlignment="1" applyProtection="1">
      <alignment/>
      <protection/>
    </xf>
    <xf numFmtId="0" fontId="12" fillId="4" borderId="13" xfId="0" applyFont="1" applyFill="1" applyBorder="1" applyAlignment="1" applyProtection="1">
      <alignment wrapText="1"/>
      <protection/>
    </xf>
    <xf numFmtId="0" fontId="12" fillId="4" borderId="0" xfId="0" applyFont="1" applyFill="1" applyBorder="1" applyAlignment="1" applyProtection="1">
      <alignment wrapText="1"/>
      <protection/>
    </xf>
    <xf numFmtId="0" fontId="23" fillId="4" borderId="40" xfId="0" applyFont="1" applyFill="1" applyBorder="1" applyAlignment="1" applyProtection="1">
      <alignment horizontal="center" vertical="center"/>
      <protection/>
    </xf>
    <xf numFmtId="49" fontId="41" fillId="4" borderId="20" xfId="0" applyNumberFormat="1" applyFont="1" applyFill="1" applyBorder="1" applyAlignment="1" applyProtection="1">
      <alignment horizontal="center" vertical="center"/>
      <protection/>
    </xf>
    <xf numFmtId="49" fontId="41" fillId="4" borderId="19" xfId="0" applyNumberFormat="1" applyFont="1" applyFill="1" applyBorder="1" applyAlignment="1" applyProtection="1">
      <alignment horizontal="center" vertical="center"/>
      <protection/>
    </xf>
    <xf numFmtId="49" fontId="41" fillId="4" borderId="23" xfId="0" applyNumberFormat="1" applyFont="1" applyFill="1" applyBorder="1" applyAlignment="1" applyProtection="1">
      <alignment horizontal="center" vertical="center"/>
      <protection/>
    </xf>
    <xf numFmtId="0" fontId="31" fillId="4" borderId="13" xfId="0" applyFont="1" applyFill="1" applyBorder="1" applyAlignment="1" applyProtection="1">
      <alignment wrapText="1"/>
      <protection/>
    </xf>
    <xf numFmtId="0" fontId="32" fillId="4" borderId="0" xfId="0" applyFont="1" applyFill="1" applyBorder="1" applyAlignment="1" applyProtection="1">
      <alignment wrapText="1"/>
      <protection/>
    </xf>
    <xf numFmtId="0" fontId="32" fillId="4" borderId="13" xfId="0" applyFont="1" applyFill="1" applyBorder="1" applyAlignment="1" applyProtection="1">
      <alignment wrapText="1"/>
      <protection/>
    </xf>
    <xf numFmtId="190" fontId="0" fillId="4" borderId="19" xfId="0" applyNumberFormat="1" applyFill="1" applyBorder="1" applyAlignment="1" applyProtection="1">
      <alignment vertical="center"/>
      <protection/>
    </xf>
    <xf numFmtId="190" fontId="0" fillId="4" borderId="21" xfId="0" applyNumberFormat="1" applyFill="1" applyBorder="1" applyAlignment="1" applyProtection="1">
      <alignment vertical="center"/>
      <protection/>
    </xf>
    <xf numFmtId="49" fontId="23" fillId="5" borderId="0" xfId="0" applyNumberFormat="1" applyFont="1" applyFill="1" applyBorder="1" applyAlignment="1" applyProtection="1">
      <alignment vertical="center"/>
      <protection/>
    </xf>
    <xf numFmtId="0" fontId="33" fillId="4" borderId="13" xfId="0" applyFont="1" applyFill="1" applyBorder="1" applyAlignment="1" applyProtection="1">
      <alignment horizontal="left" wrapText="1"/>
      <protection/>
    </xf>
    <xf numFmtId="0" fontId="32" fillId="4" borderId="0" xfId="0" applyFont="1" applyFill="1" applyBorder="1" applyAlignment="1" applyProtection="1">
      <alignment horizontal="left" wrapText="1"/>
      <protection/>
    </xf>
    <xf numFmtId="0" fontId="32" fillId="4" borderId="14" xfId="0" applyFont="1" applyFill="1" applyBorder="1" applyAlignment="1" applyProtection="1">
      <alignment horizontal="left" wrapText="1"/>
      <protection/>
    </xf>
    <xf numFmtId="0" fontId="32" fillId="4" borderId="13" xfId="0" applyFont="1" applyFill="1" applyBorder="1" applyAlignment="1" applyProtection="1">
      <alignment horizontal="left" wrapText="1"/>
      <protection/>
    </xf>
    <xf numFmtId="49" fontId="41" fillId="4" borderId="40" xfId="0" applyNumberFormat="1" applyFont="1" applyFill="1" applyBorder="1" applyAlignment="1" applyProtection="1">
      <alignment horizontal="center" vertical="center"/>
      <protection/>
    </xf>
    <xf numFmtId="49" fontId="41" fillId="4" borderId="24" xfId="0" applyNumberFormat="1" applyFont="1" applyFill="1" applyBorder="1" applyAlignment="1" applyProtection="1">
      <alignment horizontal="center" vertical="center"/>
      <protection/>
    </xf>
    <xf numFmtId="49" fontId="41" fillId="4" borderId="22" xfId="0" applyNumberFormat="1" applyFont="1" applyFill="1" applyBorder="1" applyAlignment="1" applyProtection="1">
      <alignment horizontal="center" vertical="center"/>
      <protection/>
    </xf>
    <xf numFmtId="49" fontId="41" fillId="4" borderId="0" xfId="0" applyNumberFormat="1" applyFont="1" applyFill="1" applyBorder="1" applyAlignment="1" applyProtection="1">
      <alignment horizontal="center" vertical="center"/>
      <protection/>
    </xf>
    <xf numFmtId="49" fontId="41" fillId="4" borderId="42" xfId="0" applyNumberFormat="1" applyFont="1" applyFill="1" applyBorder="1" applyAlignment="1" applyProtection="1">
      <alignment horizontal="center" vertical="center"/>
      <protection/>
    </xf>
    <xf numFmtId="49" fontId="41" fillId="4" borderId="15" xfId="0" applyNumberFormat="1" applyFont="1" applyFill="1" applyBorder="1" applyAlignment="1" applyProtection="1">
      <alignment horizontal="center" vertical="center"/>
      <protection/>
    </xf>
    <xf numFmtId="49" fontId="0" fillId="4" borderId="24" xfId="0" applyNumberFormat="1" applyFill="1" applyBorder="1" applyAlignment="1" applyProtection="1">
      <alignment horizontal="center" vertical="center"/>
      <protection/>
    </xf>
    <xf numFmtId="49" fontId="0" fillId="4" borderId="0" xfId="0" applyNumberFormat="1" applyFill="1" applyBorder="1" applyAlignment="1" applyProtection="1">
      <alignment horizontal="center" vertical="center"/>
      <protection/>
    </xf>
    <xf numFmtId="49" fontId="0" fillId="4" borderId="15" xfId="0" applyNumberFormat="1" applyFill="1" applyBorder="1" applyAlignment="1" applyProtection="1">
      <alignment horizontal="center" vertical="center"/>
      <protection/>
    </xf>
    <xf numFmtId="49" fontId="41" fillId="4" borderId="41" xfId="0" applyNumberFormat="1" applyFont="1" applyFill="1" applyBorder="1" applyAlignment="1" applyProtection="1">
      <alignment horizontal="center" vertical="center"/>
      <protection/>
    </xf>
    <xf numFmtId="49" fontId="41" fillId="4" borderId="59" xfId="0" applyNumberFormat="1" applyFont="1" applyFill="1" applyBorder="1" applyAlignment="1" applyProtection="1">
      <alignment horizontal="center" vertical="center"/>
      <protection/>
    </xf>
    <xf numFmtId="49" fontId="41" fillId="4" borderId="43" xfId="0" applyNumberFormat="1" applyFont="1" applyFill="1" applyBorder="1" applyAlignment="1" applyProtection="1">
      <alignment horizontal="center" vertical="center"/>
      <protection/>
    </xf>
    <xf numFmtId="2" fontId="39" fillId="5" borderId="0" xfId="0" applyNumberFormat="1" applyFont="1" applyFill="1" applyBorder="1" applyAlignment="1" applyProtection="1">
      <alignment vertical="center"/>
      <protection/>
    </xf>
    <xf numFmtId="2" fontId="23" fillId="5" borderId="0" xfId="0" applyNumberFormat="1" applyFont="1" applyFill="1" applyBorder="1" applyAlignment="1" applyProtection="1">
      <alignment vertical="center"/>
      <protection/>
    </xf>
    <xf numFmtId="0" fontId="33" fillId="4" borderId="0" xfId="0" applyFont="1" applyFill="1" applyBorder="1" applyAlignment="1" applyProtection="1">
      <alignment vertical="center" wrapText="1"/>
      <protection/>
    </xf>
    <xf numFmtId="0" fontId="33" fillId="4" borderId="14" xfId="0" applyFont="1" applyFill="1" applyBorder="1" applyAlignment="1" applyProtection="1">
      <alignment vertical="center" wrapText="1"/>
      <protection/>
    </xf>
    <xf numFmtId="0" fontId="33" fillId="4" borderId="17" xfId="0" applyFont="1" applyFill="1" applyBorder="1" applyAlignment="1" applyProtection="1">
      <alignment vertical="center" wrapText="1"/>
      <protection/>
    </xf>
    <xf numFmtId="0" fontId="33" fillId="4" borderId="18" xfId="0" applyFont="1" applyFill="1" applyBorder="1" applyAlignment="1" applyProtection="1">
      <alignment vertical="center" wrapText="1"/>
      <protection/>
    </xf>
    <xf numFmtId="49" fontId="41" fillId="4" borderId="69" xfId="0" applyNumberFormat="1" applyFont="1" applyFill="1" applyBorder="1" applyAlignment="1" applyProtection="1">
      <alignment horizontal="center" vertical="center"/>
      <protection/>
    </xf>
    <xf numFmtId="0" fontId="41" fillId="0" borderId="70" xfId="0" applyFont="1" applyBorder="1" applyAlignment="1" applyProtection="1">
      <alignment horizontal="center" vertical="center"/>
      <protection/>
    </xf>
    <xf numFmtId="0" fontId="41" fillId="0" borderId="71" xfId="0" applyFont="1" applyBorder="1" applyAlignment="1" applyProtection="1">
      <alignment horizontal="center" vertical="center"/>
      <protection/>
    </xf>
    <xf numFmtId="0" fontId="41" fillId="0" borderId="72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0" borderId="73" xfId="0" applyFont="1" applyBorder="1" applyAlignment="1" applyProtection="1">
      <alignment horizontal="center" vertical="center"/>
      <protection/>
    </xf>
    <xf numFmtId="0" fontId="41" fillId="0" borderId="74" xfId="0" applyFont="1" applyBorder="1" applyAlignment="1" applyProtection="1">
      <alignment horizontal="center" vertical="center"/>
      <protection/>
    </xf>
    <xf numFmtId="0" fontId="41" fillId="0" borderId="75" xfId="0" applyFont="1" applyBorder="1" applyAlignment="1" applyProtection="1">
      <alignment horizontal="center" vertical="center"/>
      <protection/>
    </xf>
    <xf numFmtId="0" fontId="41" fillId="0" borderId="76" xfId="0" applyFont="1" applyBorder="1" applyAlignment="1" applyProtection="1">
      <alignment horizontal="center" vertical="center"/>
      <protection/>
    </xf>
    <xf numFmtId="49" fontId="23" fillId="5" borderId="0" xfId="0" applyNumberFormat="1" applyFont="1" applyFill="1" applyBorder="1" applyAlignment="1" applyProtection="1">
      <alignment horizontal="center" vertical="center"/>
      <protection/>
    </xf>
    <xf numFmtId="49" fontId="16" fillId="4" borderId="20" xfId="0" applyNumberFormat="1" applyFont="1" applyFill="1" applyBorder="1" applyAlignment="1" applyProtection="1">
      <alignment vertical="center"/>
      <protection/>
    </xf>
    <xf numFmtId="49" fontId="16" fillId="4" borderId="19" xfId="0" applyNumberFormat="1" applyFont="1" applyFill="1" applyBorder="1" applyAlignment="1" applyProtection="1">
      <alignment vertical="center"/>
      <protection/>
    </xf>
    <xf numFmtId="49" fontId="16" fillId="4" borderId="23" xfId="0" applyNumberFormat="1" applyFont="1" applyFill="1" applyBorder="1" applyAlignment="1" applyProtection="1">
      <alignment vertical="center"/>
      <protection/>
    </xf>
    <xf numFmtId="49" fontId="0" fillId="4" borderId="77" xfId="0" applyNumberFormat="1" applyFill="1" applyBorder="1" applyAlignment="1" applyProtection="1">
      <alignment vertical="center"/>
      <protection/>
    </xf>
    <xf numFmtId="49" fontId="0" fillId="4" borderId="78" xfId="0" applyNumberFormat="1" applyFill="1" applyBorder="1" applyAlignment="1" applyProtection="1">
      <alignment vertical="center"/>
      <protection/>
    </xf>
    <xf numFmtId="49" fontId="11" fillId="4" borderId="78" xfId="0" applyNumberFormat="1" applyFont="1" applyFill="1" applyBorder="1" applyAlignment="1" applyProtection="1">
      <alignment vertical="center"/>
      <protection/>
    </xf>
    <xf numFmtId="49" fontId="11" fillId="4" borderId="79" xfId="0" applyNumberFormat="1" applyFont="1" applyFill="1" applyBorder="1" applyAlignment="1" applyProtection="1">
      <alignment vertical="center"/>
      <protection/>
    </xf>
    <xf numFmtId="49" fontId="23" fillId="5" borderId="0" xfId="0" applyNumberFormat="1" applyFont="1" applyFill="1" applyBorder="1" applyAlignment="1">
      <alignment horizontal="center" vertical="center"/>
    </xf>
    <xf numFmtId="49" fontId="16" fillId="4" borderId="20" xfId="0" applyNumberFormat="1" applyFont="1" applyFill="1" applyBorder="1" applyAlignment="1" applyProtection="1">
      <alignment vertical="center"/>
      <protection locked="0"/>
    </xf>
    <xf numFmtId="49" fontId="16" fillId="4" borderId="19" xfId="0" applyNumberFormat="1" applyFont="1" applyFill="1" applyBorder="1" applyAlignment="1" applyProtection="1">
      <alignment vertical="center"/>
      <protection locked="0"/>
    </xf>
    <xf numFmtId="49" fontId="16" fillId="4" borderId="23" xfId="0" applyNumberFormat="1" applyFont="1" applyFill="1" applyBorder="1" applyAlignment="1" applyProtection="1">
      <alignment vertical="center"/>
      <protection locked="0"/>
    </xf>
    <xf numFmtId="49" fontId="0" fillId="4" borderId="77" xfId="0" applyNumberFormat="1" applyFill="1" applyBorder="1" applyAlignment="1">
      <alignment vertical="center"/>
    </xf>
    <xf numFmtId="49" fontId="0" fillId="4" borderId="78" xfId="0" applyNumberFormat="1" applyFill="1" applyBorder="1" applyAlignment="1">
      <alignment vertical="center"/>
    </xf>
    <xf numFmtId="49" fontId="11" fillId="4" borderId="78" xfId="0" applyNumberFormat="1" applyFont="1" applyFill="1" applyBorder="1" applyAlignment="1" applyProtection="1">
      <alignment vertical="center"/>
      <protection locked="0"/>
    </xf>
    <xf numFmtId="49" fontId="11" fillId="4" borderId="79" xfId="0" applyNumberFormat="1" applyFont="1" applyFill="1" applyBorder="1" applyAlignment="1" applyProtection="1">
      <alignment vertical="center"/>
      <protection locked="0"/>
    </xf>
    <xf numFmtId="49" fontId="23" fillId="5" borderId="0" xfId="0" applyNumberFormat="1" applyFont="1" applyFill="1" applyBorder="1" applyAlignment="1">
      <alignment vertical="center"/>
    </xf>
    <xf numFmtId="0" fontId="33" fillId="4" borderId="13" xfId="0" applyFont="1" applyFill="1" applyBorder="1" applyAlignment="1">
      <alignment horizontal="left" wrapText="1"/>
    </xf>
    <xf numFmtId="0" fontId="32" fillId="4" borderId="0" xfId="0" applyFont="1" applyFill="1" applyBorder="1" applyAlignment="1">
      <alignment horizontal="left" wrapText="1"/>
    </xf>
    <xf numFmtId="0" fontId="32" fillId="4" borderId="14" xfId="0" applyFont="1" applyFill="1" applyBorder="1" applyAlignment="1">
      <alignment horizontal="left" wrapText="1"/>
    </xf>
    <xf numFmtId="0" fontId="32" fillId="4" borderId="13" xfId="0" applyFont="1" applyFill="1" applyBorder="1" applyAlignment="1">
      <alignment horizontal="left" wrapText="1"/>
    </xf>
    <xf numFmtId="49" fontId="41" fillId="4" borderId="40" xfId="0" applyNumberFormat="1" applyFont="1" applyFill="1" applyBorder="1" applyAlignment="1" applyProtection="1">
      <alignment horizontal="center" vertical="center"/>
      <protection locked="0"/>
    </xf>
    <xf numFmtId="49" fontId="41" fillId="4" borderId="24" xfId="0" applyNumberFormat="1" applyFont="1" applyFill="1" applyBorder="1" applyAlignment="1" applyProtection="1">
      <alignment horizontal="center" vertical="center"/>
      <protection locked="0"/>
    </xf>
    <xf numFmtId="49" fontId="41" fillId="4" borderId="22" xfId="0" applyNumberFormat="1" applyFont="1" applyFill="1" applyBorder="1" applyAlignment="1" applyProtection="1">
      <alignment horizontal="center" vertical="center"/>
      <protection locked="0"/>
    </xf>
    <xf numFmtId="49" fontId="41" fillId="4" borderId="0" xfId="0" applyNumberFormat="1" applyFont="1" applyFill="1" applyBorder="1" applyAlignment="1" applyProtection="1">
      <alignment horizontal="center" vertical="center"/>
      <protection locked="0"/>
    </xf>
    <xf numFmtId="49" fontId="41" fillId="4" borderId="42" xfId="0" applyNumberFormat="1" applyFont="1" applyFill="1" applyBorder="1" applyAlignment="1" applyProtection="1">
      <alignment horizontal="center" vertical="center"/>
      <protection locked="0"/>
    </xf>
    <xf numFmtId="49" fontId="41" fillId="4" borderId="15" xfId="0" applyNumberFormat="1" applyFont="1" applyFill="1" applyBorder="1" applyAlignment="1" applyProtection="1">
      <alignment horizontal="center" vertical="center"/>
      <protection locked="0"/>
    </xf>
    <xf numFmtId="49" fontId="0" fillId="4" borderId="24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5" xfId="0" applyNumberFormat="1" applyFill="1" applyBorder="1" applyAlignment="1">
      <alignment horizontal="center" vertical="center"/>
    </xf>
    <xf numFmtId="49" fontId="41" fillId="4" borderId="41" xfId="0" applyNumberFormat="1" applyFont="1" applyFill="1" applyBorder="1" applyAlignment="1" applyProtection="1">
      <alignment horizontal="center" vertical="center"/>
      <protection locked="0"/>
    </xf>
    <xf numFmtId="49" fontId="41" fillId="4" borderId="59" xfId="0" applyNumberFormat="1" applyFont="1" applyFill="1" applyBorder="1" applyAlignment="1" applyProtection="1">
      <alignment horizontal="center" vertical="center"/>
      <protection locked="0"/>
    </xf>
    <xf numFmtId="49" fontId="41" fillId="4" borderId="43" xfId="0" applyNumberFormat="1" applyFont="1" applyFill="1" applyBorder="1" applyAlignment="1" applyProtection="1">
      <alignment horizontal="center" vertical="center"/>
      <protection locked="0"/>
    </xf>
    <xf numFmtId="2" fontId="39" fillId="5" borderId="0" xfId="0" applyNumberFormat="1" applyFont="1" applyFill="1" applyBorder="1" applyAlignment="1">
      <alignment vertical="center"/>
    </xf>
    <xf numFmtId="2" fontId="23" fillId="5" borderId="0" xfId="0" applyNumberFormat="1" applyFont="1" applyFill="1" applyBorder="1" applyAlignment="1">
      <alignment vertical="center"/>
    </xf>
    <xf numFmtId="0" fontId="33" fillId="4" borderId="0" xfId="0" applyFont="1" applyFill="1" applyBorder="1" applyAlignment="1">
      <alignment vertical="center" wrapText="1"/>
    </xf>
    <xf numFmtId="0" fontId="33" fillId="4" borderId="14" xfId="0" applyFont="1" applyFill="1" applyBorder="1" applyAlignment="1">
      <alignment vertical="center" wrapText="1"/>
    </xf>
    <xf numFmtId="0" fontId="33" fillId="4" borderId="17" xfId="0" applyFont="1" applyFill="1" applyBorder="1" applyAlignment="1">
      <alignment vertical="center" wrapText="1"/>
    </xf>
    <xf numFmtId="0" fontId="33" fillId="4" borderId="18" xfId="0" applyFont="1" applyFill="1" applyBorder="1" applyAlignment="1">
      <alignment vertical="center" wrapText="1"/>
    </xf>
    <xf numFmtId="49" fontId="41" fillId="4" borderId="69" xfId="0" applyNumberFormat="1" applyFont="1" applyFill="1" applyBorder="1" applyAlignment="1" applyProtection="1">
      <alignment horizontal="center" vertical="center"/>
      <protection locked="0"/>
    </xf>
    <xf numFmtId="0" fontId="41" fillId="0" borderId="70" xfId="0" applyFont="1" applyBorder="1" applyAlignment="1" applyProtection="1">
      <alignment horizontal="center" vertical="center"/>
      <protection locked="0"/>
    </xf>
    <xf numFmtId="0" fontId="41" fillId="0" borderId="71" xfId="0" applyFont="1" applyBorder="1" applyAlignment="1" applyProtection="1">
      <alignment horizontal="center" vertical="center"/>
      <protection locked="0"/>
    </xf>
    <xf numFmtId="0" fontId="41" fillId="0" borderId="72" xfId="0" applyFont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73" xfId="0" applyFont="1" applyBorder="1" applyAlignment="1" applyProtection="1">
      <alignment horizontal="center" vertical="center"/>
      <protection locked="0"/>
    </xf>
    <xf numFmtId="0" fontId="41" fillId="0" borderId="74" xfId="0" applyFont="1" applyBorder="1" applyAlignment="1" applyProtection="1">
      <alignment horizontal="center" vertical="center"/>
      <protection locked="0"/>
    </xf>
    <xf numFmtId="0" fontId="41" fillId="0" borderId="75" xfId="0" applyFont="1" applyBorder="1" applyAlignment="1" applyProtection="1">
      <alignment horizontal="center" vertical="center"/>
      <protection locked="0"/>
    </xf>
    <xf numFmtId="0" fontId="41" fillId="0" borderId="76" xfId="0" applyFont="1" applyBorder="1" applyAlignment="1" applyProtection="1">
      <alignment horizontal="center" vertical="center"/>
      <protection locked="0"/>
    </xf>
    <xf numFmtId="0" fontId="23" fillId="4" borderId="40" xfId="0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/>
    </xf>
    <xf numFmtId="190" fontId="0" fillId="4" borderId="24" xfId="0" applyNumberFormat="1" applyFill="1" applyBorder="1" applyAlignment="1">
      <alignment vertical="center"/>
    </xf>
    <xf numFmtId="190" fontId="0" fillId="4" borderId="55" xfId="0" applyNumberFormat="1" applyFill="1" applyBorder="1" applyAlignment="1">
      <alignment vertical="center"/>
    </xf>
    <xf numFmtId="190" fontId="0" fillId="4" borderId="15" xfId="0" applyNumberFormat="1" applyFill="1" applyBorder="1" applyAlignment="1">
      <alignment vertical="center"/>
    </xf>
    <xf numFmtId="190" fontId="0" fillId="4" borderId="48" xfId="0" applyNumberFormat="1" applyFill="1" applyBorder="1" applyAlignment="1">
      <alignment vertical="center"/>
    </xf>
    <xf numFmtId="49" fontId="41" fillId="4" borderId="20" xfId="0" applyNumberFormat="1" applyFont="1" applyFill="1" applyBorder="1" applyAlignment="1" applyProtection="1">
      <alignment horizontal="center" vertical="center"/>
      <protection locked="0"/>
    </xf>
    <xf numFmtId="49" fontId="41" fillId="4" borderId="19" xfId="0" applyNumberFormat="1" applyFont="1" applyFill="1" applyBorder="1" applyAlignment="1" applyProtection="1">
      <alignment horizontal="center" vertical="center"/>
      <protection locked="0"/>
    </xf>
    <xf numFmtId="49" fontId="41" fillId="4" borderId="23" xfId="0" applyNumberFormat="1" applyFont="1" applyFill="1" applyBorder="1" applyAlignment="1" applyProtection="1">
      <alignment horizontal="center" vertical="center"/>
      <protection locked="0"/>
    </xf>
    <xf numFmtId="0" fontId="31" fillId="4" borderId="13" xfId="0" applyFont="1" applyFill="1" applyBorder="1" applyAlignment="1">
      <alignment wrapText="1"/>
    </xf>
    <xf numFmtId="0" fontId="32" fillId="4" borderId="0" xfId="0" applyFont="1" applyFill="1" applyBorder="1" applyAlignment="1">
      <alignment wrapText="1"/>
    </xf>
    <xf numFmtId="0" fontId="32" fillId="4" borderId="13" xfId="0" applyFont="1" applyFill="1" applyBorder="1" applyAlignment="1">
      <alignment wrapText="1"/>
    </xf>
    <xf numFmtId="0" fontId="28" fillId="4" borderId="0" xfId="0" applyFont="1" applyFill="1" applyBorder="1" applyAlignment="1">
      <alignment horizontal="right" vertical="center"/>
    </xf>
    <xf numFmtId="0" fontId="28" fillId="4" borderId="59" xfId="0" applyFont="1" applyFill="1" applyBorder="1" applyAlignment="1">
      <alignment horizontal="right" vertical="center"/>
    </xf>
    <xf numFmtId="190" fontId="0" fillId="4" borderId="19" xfId="0" applyNumberFormat="1" applyFill="1" applyBorder="1" applyAlignment="1">
      <alignment vertical="center"/>
    </xf>
    <xf numFmtId="190" fontId="0" fillId="4" borderId="21" xfId="0" applyNumberFormat="1" applyFill="1" applyBorder="1" applyAlignment="1">
      <alignment vertical="center"/>
    </xf>
    <xf numFmtId="49" fontId="23" fillId="5" borderId="0" xfId="0" applyNumberFormat="1" applyFont="1" applyFill="1" applyBorder="1" applyAlignment="1">
      <alignment/>
    </xf>
    <xf numFmtId="49" fontId="0" fillId="6" borderId="39" xfId="0" applyNumberFormat="1" applyFill="1" applyBorder="1" applyAlignment="1" applyProtection="1">
      <alignment horizontal="center" vertical="center"/>
      <protection locked="0"/>
    </xf>
    <xf numFmtId="49" fontId="0" fillId="6" borderId="9" xfId="0" applyNumberFormat="1" applyFill="1" applyBorder="1" applyAlignment="1" applyProtection="1">
      <alignment horizontal="center" vertical="center"/>
      <protection locked="0"/>
    </xf>
    <xf numFmtId="49" fontId="0" fillId="4" borderId="20" xfId="0" applyNumberFormat="1" applyFill="1" applyBorder="1" applyAlignment="1">
      <alignment horizontal="center" vertical="center"/>
    </xf>
    <xf numFmtId="49" fontId="0" fillId="4" borderId="19" xfId="0" applyNumberFormat="1" applyFill="1" applyBorder="1" applyAlignment="1">
      <alignment horizontal="center" vertical="center"/>
    </xf>
    <xf numFmtId="49" fontId="0" fillId="4" borderId="23" xfId="0" applyNumberFormat="1" applyFill="1" applyBorder="1" applyAlignment="1">
      <alignment horizontal="center" vertical="center"/>
    </xf>
    <xf numFmtId="190" fontId="0" fillId="4" borderId="9" xfId="0" applyNumberFormat="1" applyFill="1" applyBorder="1" applyAlignment="1">
      <alignment vertical="center"/>
    </xf>
    <xf numFmtId="190" fontId="0" fillId="4" borderId="68" xfId="0" applyNumberFormat="1" applyFill="1" applyBorder="1" applyAlignment="1">
      <alignment vertical="center"/>
    </xf>
    <xf numFmtId="0" fontId="28" fillId="4" borderId="24" xfId="0" applyFont="1" applyFill="1" applyBorder="1" applyAlignment="1">
      <alignment horizontal="right" vertical="center"/>
    </xf>
    <xf numFmtId="0" fontId="28" fillId="4" borderId="41" xfId="0" applyFont="1" applyFill="1" applyBorder="1" applyAlignment="1">
      <alignment horizontal="right" vertical="center"/>
    </xf>
    <xf numFmtId="0" fontId="23" fillId="4" borderId="20" xfId="0" applyFont="1" applyFill="1" applyBorder="1" applyAlignment="1">
      <alignment horizontal="center" vertical="center"/>
    </xf>
    <xf numFmtId="49" fontId="10" fillId="5" borderId="11" xfId="0" applyNumberFormat="1" applyFont="1" applyFill="1" applyBorder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49" fontId="23" fillId="5" borderId="15" xfId="0" applyNumberFormat="1" applyFont="1" applyFill="1" applyBorder="1" applyAlignment="1">
      <alignment/>
    </xf>
    <xf numFmtId="0" fontId="12" fillId="4" borderId="13" xfId="0" applyFont="1" applyFill="1" applyBorder="1" applyAlignment="1">
      <alignment wrapText="1"/>
    </xf>
    <xf numFmtId="0" fontId="12" fillId="4" borderId="0" xfId="0" applyFont="1" applyFill="1" applyBorder="1" applyAlignment="1">
      <alignment wrapText="1"/>
    </xf>
    <xf numFmtId="190" fontId="0" fillId="4" borderId="9" xfId="0" applyNumberFormat="1" applyFill="1" applyBorder="1" applyAlignment="1">
      <alignment horizontal="center" vertical="center"/>
    </xf>
    <xf numFmtId="49" fontId="41" fillId="4" borderId="39" xfId="0" applyNumberFormat="1" applyFont="1" applyFill="1" applyBorder="1" applyAlignment="1" applyProtection="1">
      <alignment horizontal="center" vertical="center"/>
      <protection locked="0"/>
    </xf>
    <xf numFmtId="49" fontId="41" fillId="4" borderId="9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NumberFormat="1" applyFill="1" applyBorder="1" applyAlignment="1">
      <alignment vertical="center" shrinkToFit="1"/>
    </xf>
    <xf numFmtId="189" fontId="0" fillId="4" borderId="9" xfId="0" applyNumberForma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23" fillId="4" borderId="39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23" fillId="4" borderId="68" xfId="0" applyFont="1" applyFill="1" applyBorder="1" applyAlignment="1">
      <alignment horizontal="center" vertical="center"/>
    </xf>
    <xf numFmtId="49" fontId="23" fillId="4" borderId="49" xfId="0" applyNumberFormat="1" applyFont="1" applyFill="1" applyBorder="1" applyAlignment="1">
      <alignment horizontal="center" vertical="center" wrapText="1"/>
    </xf>
    <xf numFmtId="49" fontId="23" fillId="4" borderId="19" xfId="0" applyNumberFormat="1" applyFont="1" applyFill="1" applyBorder="1" applyAlignment="1">
      <alignment horizontal="center" vertical="center"/>
    </xf>
    <xf numFmtId="49" fontId="23" fillId="4" borderId="47" xfId="0" applyNumberFormat="1" applyFont="1" applyFill="1" applyBorder="1" applyAlignment="1">
      <alignment horizontal="center" vertical="center"/>
    </xf>
    <xf numFmtId="49" fontId="23" fillId="4" borderId="58" xfId="0" applyNumberFormat="1" applyFont="1" applyFill="1" applyBorder="1" applyAlignment="1">
      <alignment horizontal="center" vertical="center"/>
    </xf>
    <xf numFmtId="49" fontId="23" fillId="4" borderId="52" xfId="0" applyNumberFormat="1" applyFont="1" applyFill="1" applyBorder="1" applyAlignment="1">
      <alignment horizontal="center" vertical="center"/>
    </xf>
    <xf numFmtId="49" fontId="23" fillId="4" borderId="54" xfId="0" applyNumberFormat="1" applyFont="1" applyFill="1" applyBorder="1" applyAlignment="1">
      <alignment horizontal="center" vertical="center"/>
    </xf>
    <xf numFmtId="49" fontId="12" fillId="4" borderId="32" xfId="0" applyNumberFormat="1" applyFont="1" applyFill="1" applyBorder="1" applyAlignment="1">
      <alignment horizontal="center" vertical="center"/>
    </xf>
    <xf numFmtId="49" fontId="29" fillId="4" borderId="32" xfId="0" applyNumberFormat="1" applyFont="1" applyFill="1" applyBorder="1" applyAlignment="1" applyProtection="1">
      <alignment vertical="center"/>
      <protection locked="0"/>
    </xf>
    <xf numFmtId="49" fontId="29" fillId="4" borderId="64" xfId="0" applyNumberFormat="1" applyFont="1" applyFill="1" applyBorder="1" applyAlignment="1" applyProtection="1">
      <alignment vertical="center"/>
      <protection locked="0"/>
    </xf>
    <xf numFmtId="49" fontId="29" fillId="4" borderId="65" xfId="0" applyNumberFormat="1" applyFont="1" applyFill="1" applyBorder="1" applyAlignment="1">
      <alignment vertical="center"/>
    </xf>
    <xf numFmtId="49" fontId="29" fillId="4" borderId="66" xfId="0" applyNumberFormat="1" applyFont="1" applyFill="1" applyBorder="1" applyAlignment="1">
      <alignment vertical="center"/>
    </xf>
    <xf numFmtId="49" fontId="29" fillId="4" borderId="66" xfId="0" applyNumberFormat="1" applyFont="1" applyFill="1" applyBorder="1" applyAlignment="1" applyProtection="1">
      <alignment vertical="center"/>
      <protection locked="0"/>
    </xf>
    <xf numFmtId="49" fontId="29" fillId="4" borderId="67" xfId="0" applyNumberFormat="1" applyFont="1" applyFill="1" applyBorder="1" applyAlignment="1" applyProtection="1">
      <alignment vertical="center"/>
      <protection locked="0"/>
    </xf>
    <xf numFmtId="49" fontId="10" fillId="5" borderId="36" xfId="0" applyNumberFormat="1" applyFont="1" applyFill="1" applyBorder="1" applyAlignment="1">
      <alignment horizontal="center" vertical="center"/>
    </xf>
    <xf numFmtId="49" fontId="10" fillId="5" borderId="37" xfId="0" applyNumberFormat="1" applyFont="1" applyFill="1" applyBorder="1" applyAlignment="1">
      <alignment horizontal="center" vertical="center"/>
    </xf>
    <xf numFmtId="49" fontId="10" fillId="5" borderId="38" xfId="0" applyNumberFormat="1" applyFont="1" applyFill="1" applyBorder="1" applyAlignment="1">
      <alignment horizontal="center" vertical="center"/>
    </xf>
    <xf numFmtId="49" fontId="23" fillId="4" borderId="60" xfId="0" applyNumberFormat="1" applyFont="1" applyFill="1" applyBorder="1" applyAlignment="1">
      <alignment horizontal="center" vertical="center"/>
    </xf>
    <xf numFmtId="49" fontId="23" fillId="4" borderId="61" xfId="0" applyNumberFormat="1" applyFont="1" applyFill="1" applyBorder="1" applyAlignment="1">
      <alignment horizontal="center" vertical="center"/>
    </xf>
    <xf numFmtId="49" fontId="23" fillId="4" borderId="62" xfId="0" applyNumberFormat="1" applyFont="1" applyFill="1" applyBorder="1" applyAlignment="1">
      <alignment horizontal="center" vertical="center"/>
    </xf>
    <xf numFmtId="49" fontId="23" fillId="4" borderId="39" xfId="0" applyNumberFormat="1" applyFont="1" applyFill="1" applyBorder="1" applyAlignment="1">
      <alignment horizontal="center" vertical="center"/>
    </xf>
    <xf numFmtId="49" fontId="23" fillId="4" borderId="9" xfId="0" applyNumberFormat="1" applyFont="1" applyFill="1" applyBorder="1" applyAlignment="1">
      <alignment horizontal="center" vertical="center"/>
    </xf>
    <xf numFmtId="49" fontId="23" fillId="4" borderId="31" xfId="0" applyNumberFormat="1" applyFont="1" applyFill="1" applyBorder="1" applyAlignment="1">
      <alignment horizontal="center" vertical="center"/>
    </xf>
    <xf numFmtId="49" fontId="29" fillId="4" borderId="63" xfId="0" applyNumberFormat="1" applyFont="1" applyFill="1" applyBorder="1" applyAlignment="1" applyProtection="1">
      <alignment vertical="center" wrapText="1"/>
      <protection locked="0"/>
    </xf>
    <xf numFmtId="49" fontId="29" fillId="4" borderId="0" xfId="0" applyNumberFormat="1" applyFont="1" applyFill="1" applyBorder="1" applyAlignment="1" applyProtection="1">
      <alignment vertical="center" wrapText="1"/>
      <protection locked="0"/>
    </xf>
    <xf numFmtId="49" fontId="29" fillId="4" borderId="14" xfId="0" applyNumberFormat="1" applyFont="1" applyFill="1" applyBorder="1" applyAlignment="1" applyProtection="1">
      <alignment vertical="center" wrapText="1"/>
      <protection locked="0"/>
    </xf>
    <xf numFmtId="49" fontId="29" fillId="4" borderId="44" xfId="0" applyNumberFormat="1" applyFont="1" applyFill="1" applyBorder="1" applyAlignment="1">
      <alignment vertical="center" wrapText="1"/>
    </xf>
    <xf numFmtId="49" fontId="29" fillId="4" borderId="45" xfId="0" applyNumberFormat="1" applyFont="1" applyFill="1" applyBorder="1" applyAlignment="1">
      <alignment vertical="center" wrapText="1"/>
    </xf>
    <xf numFmtId="49" fontId="29" fillId="4" borderId="45" xfId="0" applyNumberFormat="1" applyFont="1" applyFill="1" applyBorder="1" applyAlignment="1" applyProtection="1">
      <alignment vertical="center" wrapText="1"/>
      <protection locked="0"/>
    </xf>
    <xf numFmtId="49" fontId="29" fillId="4" borderId="56" xfId="0" applyNumberFormat="1" applyFont="1" applyFill="1" applyBorder="1" applyAlignment="1" applyProtection="1">
      <alignment vertical="center" wrapText="1"/>
      <protection locked="0"/>
    </xf>
    <xf numFmtId="49" fontId="23" fillId="4" borderId="49" xfId="0" applyNumberFormat="1" applyFont="1" applyFill="1" applyBorder="1" applyAlignment="1">
      <alignment horizontal="center" vertical="center"/>
    </xf>
    <xf numFmtId="49" fontId="23" fillId="4" borderId="50" xfId="0" applyNumberFormat="1" applyFont="1" applyFill="1" applyBorder="1" applyAlignment="1">
      <alignment horizontal="center" vertical="center"/>
    </xf>
    <xf numFmtId="49" fontId="23" fillId="4" borderId="24" xfId="0" applyNumberFormat="1" applyFont="1" applyFill="1" applyBorder="1" applyAlignment="1">
      <alignment horizontal="center" vertical="center"/>
    </xf>
    <xf numFmtId="49" fontId="29" fillId="4" borderId="24" xfId="0" applyNumberFormat="1" applyFont="1" applyFill="1" applyBorder="1" applyAlignment="1" applyProtection="1">
      <alignment horizontal="center" vertical="center"/>
      <protection locked="0"/>
    </xf>
    <xf numFmtId="49" fontId="29" fillId="4" borderId="0" xfId="0" applyNumberFormat="1" applyFont="1" applyFill="1" applyBorder="1" applyAlignment="1" applyProtection="1">
      <alignment horizontal="center" vertical="center"/>
      <protection locked="0"/>
    </xf>
    <xf numFmtId="49" fontId="29" fillId="4" borderId="59" xfId="0" applyNumberFormat="1" applyFont="1" applyFill="1" applyBorder="1" applyAlignment="1" applyProtection="1">
      <alignment horizontal="center" vertical="center"/>
      <protection locked="0"/>
    </xf>
    <xf numFmtId="49" fontId="16" fillId="4" borderId="52" xfId="0" applyNumberFormat="1" applyFont="1" applyFill="1" applyBorder="1" applyAlignment="1" applyProtection="1">
      <alignment horizontal="center" vertical="center"/>
      <protection locked="0"/>
    </xf>
    <xf numFmtId="49" fontId="40" fillId="4" borderId="50" xfId="0" applyNumberFormat="1" applyFont="1" applyFill="1" applyBorder="1" applyAlignment="1" applyProtection="1">
      <alignment vertical="center"/>
      <protection locked="0"/>
    </xf>
    <xf numFmtId="49" fontId="40" fillId="4" borderId="24" xfId="0" applyNumberFormat="1" applyFont="1" applyFill="1" applyBorder="1" applyAlignment="1" applyProtection="1">
      <alignment vertical="center"/>
      <protection locked="0"/>
    </xf>
    <xf numFmtId="49" fontId="40" fillId="4" borderId="55" xfId="0" applyNumberFormat="1" applyFont="1" applyFill="1" applyBorder="1" applyAlignment="1" applyProtection="1">
      <alignment vertical="center"/>
      <protection locked="0"/>
    </xf>
    <xf numFmtId="49" fontId="29" fillId="4" borderId="44" xfId="0" applyNumberFormat="1" applyFont="1" applyFill="1" applyBorder="1" applyAlignment="1">
      <alignment vertical="center"/>
    </xf>
    <xf numFmtId="49" fontId="29" fillId="4" borderId="45" xfId="0" applyNumberFormat="1" applyFont="1" applyFill="1" applyBorder="1" applyAlignment="1">
      <alignment vertical="center"/>
    </xf>
    <xf numFmtId="49" fontId="40" fillId="4" borderId="45" xfId="0" applyNumberFormat="1" applyFont="1" applyFill="1" applyBorder="1" applyAlignment="1" applyProtection="1">
      <alignment vertical="center"/>
      <protection locked="0"/>
    </xf>
    <xf numFmtId="49" fontId="40" fillId="4" borderId="56" xfId="0" applyNumberFormat="1" applyFont="1" applyFill="1" applyBorder="1" applyAlignment="1" applyProtection="1">
      <alignment vertical="center"/>
      <protection locked="0"/>
    </xf>
    <xf numFmtId="49" fontId="23" fillId="4" borderId="53" xfId="0" applyNumberFormat="1" applyFont="1" applyFill="1" applyBorder="1" applyAlignment="1">
      <alignment horizontal="center" vertical="center"/>
    </xf>
    <xf numFmtId="49" fontId="16" fillId="4" borderId="80" xfId="0" applyNumberFormat="1" applyFont="1" applyFill="1" applyBorder="1" applyAlignment="1" applyProtection="1">
      <alignment horizontal="center" vertical="center" shrinkToFit="1"/>
      <protection locked="0"/>
    </xf>
    <xf numFmtId="49" fontId="16" fillId="4" borderId="81" xfId="0" applyNumberFormat="1" applyFont="1" applyFill="1" applyBorder="1" applyAlignment="1" applyProtection="1">
      <alignment horizontal="center" vertical="center" shrinkToFit="1"/>
      <protection locked="0"/>
    </xf>
    <xf numFmtId="49" fontId="16" fillId="4" borderId="82" xfId="0" applyNumberFormat="1" applyFont="1" applyFill="1" applyBorder="1" applyAlignment="1" applyProtection="1">
      <alignment horizontal="center" vertical="center" shrinkToFit="1"/>
      <protection locked="0"/>
    </xf>
    <xf numFmtId="49" fontId="40" fillId="4" borderId="19" xfId="0" applyNumberFormat="1" applyFont="1" applyFill="1" applyBorder="1" applyAlignment="1" applyProtection="1">
      <alignment horizontal="center" vertical="center"/>
      <protection locked="0"/>
    </xf>
    <xf numFmtId="49" fontId="16" fillId="4" borderId="51" xfId="0" applyNumberFormat="1" applyFont="1" applyFill="1" applyBorder="1" applyAlignment="1" applyProtection="1">
      <alignment horizontal="center" vertical="center"/>
      <protection locked="0"/>
    </xf>
    <xf numFmtId="49" fontId="40" fillId="4" borderId="23" xfId="0" applyNumberFormat="1" applyFont="1" applyFill="1" applyBorder="1" applyAlignment="1" applyProtection="1">
      <alignment horizontal="center" vertical="center"/>
      <protection locked="0"/>
    </xf>
    <xf numFmtId="49" fontId="16" fillId="4" borderId="19" xfId="0" applyNumberFormat="1" applyFont="1" applyFill="1" applyBorder="1" applyAlignment="1" applyProtection="1">
      <alignment horizontal="center" vertical="center"/>
      <protection locked="0"/>
    </xf>
    <xf numFmtId="49" fontId="0" fillId="4" borderId="21" xfId="0" applyNumberFormat="1" applyFill="1" applyBorder="1" applyAlignment="1">
      <alignment horizontal="center" vertical="center"/>
    </xf>
    <xf numFmtId="49" fontId="40" fillId="4" borderId="46" xfId="0" applyNumberFormat="1" applyFont="1" applyFill="1" applyBorder="1" applyAlignment="1" applyProtection="1">
      <alignment vertical="center"/>
      <protection locked="0"/>
    </xf>
    <xf numFmtId="49" fontId="12" fillId="4" borderId="19" xfId="0" applyNumberFormat="1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49" fontId="40" fillId="4" borderId="33" xfId="0" applyNumberFormat="1" applyFont="1" applyFill="1" applyBorder="1" applyAlignment="1" applyProtection="1">
      <alignment vertical="center"/>
      <protection locked="0"/>
    </xf>
    <xf numFmtId="49" fontId="40" fillId="4" borderId="34" xfId="0" applyNumberFormat="1" applyFont="1" applyFill="1" applyBorder="1" applyAlignment="1" applyProtection="1">
      <alignment vertical="center"/>
      <protection locked="0"/>
    </xf>
    <xf numFmtId="49" fontId="40" fillId="4" borderId="35" xfId="0" applyNumberFormat="1" applyFont="1" applyFill="1" applyBorder="1" applyAlignment="1" applyProtection="1">
      <alignment vertical="center"/>
      <protection locked="0"/>
    </xf>
    <xf numFmtId="49" fontId="12" fillId="4" borderId="20" xfId="0" applyNumberFormat="1" applyFont="1" applyFill="1" applyBorder="1" applyAlignment="1">
      <alignment vertical="center"/>
    </xf>
    <xf numFmtId="49" fontId="12" fillId="4" borderId="19" xfId="0" applyNumberFormat="1" applyFont="1" applyFill="1" applyBorder="1" applyAlignment="1">
      <alignment vertical="center"/>
    </xf>
    <xf numFmtId="49" fontId="0" fillId="4" borderId="19" xfId="0" applyNumberFormat="1" applyFont="1" applyFill="1" applyBorder="1" applyAlignment="1">
      <alignment horizontal="center" vertical="center"/>
    </xf>
    <xf numFmtId="0" fontId="37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0" fillId="5" borderId="40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18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vertical="center" wrapText="1"/>
    </xf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vertical="center" wrapText="1"/>
    </xf>
    <xf numFmtId="0" fontId="23" fillId="4" borderId="0" xfId="0" applyFont="1" applyFill="1" applyAlignment="1">
      <alignment/>
    </xf>
    <xf numFmtId="0" fontId="24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23" fillId="4" borderId="0" xfId="0" applyFont="1" applyFill="1" applyAlignment="1">
      <alignment horizontal="right"/>
    </xf>
    <xf numFmtId="49" fontId="11" fillId="4" borderId="30" xfId="0" applyNumberFormat="1" applyFont="1" applyFill="1" applyBorder="1" applyAlignment="1" applyProtection="1">
      <alignment horizontal="center" vertical="center"/>
      <protection locked="0"/>
    </xf>
    <xf numFmtId="49" fontId="11" fillId="4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8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18" fillId="7" borderId="9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/>
    </xf>
    <xf numFmtId="0" fontId="1" fillId="7" borderId="84" xfId="0" applyFont="1" applyFill="1" applyBorder="1" applyAlignment="1">
      <alignment horizontal="center"/>
    </xf>
    <xf numFmtId="0" fontId="18" fillId="7" borderId="85" xfId="0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roducts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9525</xdr:rowOff>
    </xdr:from>
    <xdr:to>
      <xdr:col>10</xdr:col>
      <xdr:colOff>19050</xdr:colOff>
      <xdr:row>8</xdr:row>
      <xdr:rowOff>38100</xdr:rowOff>
    </xdr:to>
    <xdr:pic>
      <xdr:nvPicPr>
        <xdr:cNvPr id="1" name="Picture 3" descr="新しいイメー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14325"/>
          <a:ext cx="11906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</xdr:row>
      <xdr:rowOff>9525</xdr:rowOff>
    </xdr:from>
    <xdr:to>
      <xdr:col>10</xdr:col>
      <xdr:colOff>19050</xdr:colOff>
      <xdr:row>8</xdr:row>
      <xdr:rowOff>38100</xdr:rowOff>
    </xdr:to>
    <xdr:pic>
      <xdr:nvPicPr>
        <xdr:cNvPr id="2" name="Picture 3" descr="新しいイメー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14325"/>
          <a:ext cx="11906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9525</xdr:rowOff>
    </xdr:from>
    <xdr:to>
      <xdr:col>10</xdr:col>
      <xdr:colOff>19050</xdr:colOff>
      <xdr:row>8</xdr:row>
      <xdr:rowOff>38100</xdr:rowOff>
    </xdr:to>
    <xdr:pic>
      <xdr:nvPicPr>
        <xdr:cNvPr id="1" name="Picture 3" descr="新しいイメー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14325"/>
          <a:ext cx="11906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</xdr:row>
      <xdr:rowOff>9525</xdr:rowOff>
    </xdr:from>
    <xdr:to>
      <xdr:col>10</xdr:col>
      <xdr:colOff>19050</xdr:colOff>
      <xdr:row>8</xdr:row>
      <xdr:rowOff>38100</xdr:rowOff>
    </xdr:to>
    <xdr:pic>
      <xdr:nvPicPr>
        <xdr:cNvPr id="2" name="Picture 3" descr="新しいイメー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14325"/>
          <a:ext cx="11906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9525</xdr:rowOff>
    </xdr:from>
    <xdr:to>
      <xdr:col>10</xdr:col>
      <xdr:colOff>19050</xdr:colOff>
      <xdr:row>8</xdr:row>
      <xdr:rowOff>38100</xdr:rowOff>
    </xdr:to>
    <xdr:pic>
      <xdr:nvPicPr>
        <xdr:cNvPr id="1" name="Picture 3" descr="新しいイメー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14325"/>
          <a:ext cx="11906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</xdr:row>
      <xdr:rowOff>9525</xdr:rowOff>
    </xdr:from>
    <xdr:to>
      <xdr:col>10</xdr:col>
      <xdr:colOff>19050</xdr:colOff>
      <xdr:row>8</xdr:row>
      <xdr:rowOff>38100</xdr:rowOff>
    </xdr:to>
    <xdr:pic>
      <xdr:nvPicPr>
        <xdr:cNvPr id="2" name="Picture 3" descr="新しいイメー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14325"/>
          <a:ext cx="11906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plus.com/" TargetMode="External" /><Relationship Id="rId2" Type="http://schemas.openxmlformats.org/officeDocument/2006/relationships/hyperlink" Target="mailto:orders@lifeplusnz.co.nz" TargetMode="External" /><Relationship Id="rId3" Type="http://schemas.openxmlformats.org/officeDocument/2006/relationships/hyperlink" Target="mailto:service@lifeplusnz.co.nz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plus.com/" TargetMode="External" /><Relationship Id="rId2" Type="http://schemas.openxmlformats.org/officeDocument/2006/relationships/hyperlink" Target="mailto:orders@lifeplusnz.co.nz" TargetMode="External" /><Relationship Id="rId3" Type="http://schemas.openxmlformats.org/officeDocument/2006/relationships/hyperlink" Target="mailto:service@lifeplusnz.co.nz" TargetMode="Externa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plus.com/" TargetMode="External" /><Relationship Id="rId2" Type="http://schemas.openxmlformats.org/officeDocument/2006/relationships/hyperlink" Target="mailto:orders@lifeplusnz.co.nz" TargetMode="External" /><Relationship Id="rId3" Type="http://schemas.openxmlformats.org/officeDocument/2006/relationships/hyperlink" Target="mailto:service@lifeplusnz.co.nz" TargetMode="External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K75"/>
  <sheetViews>
    <sheetView tabSelected="1" view="pageBreakPreview" zoomScaleSheetLayoutView="100" workbookViewId="0" topLeftCell="A1">
      <selection activeCell="A1" sqref="A1"/>
    </sheetView>
  </sheetViews>
  <sheetFormatPr defaultColWidth="1.875" defaultRowHeight="13.5"/>
  <cols>
    <col min="1" max="62" width="1.875" style="116" customWidth="1"/>
    <col min="63" max="63" width="16.375" style="116" bestFit="1" customWidth="1"/>
    <col min="64" max="16384" width="1.875" style="116" customWidth="1"/>
  </cols>
  <sheetData>
    <row r="1" spans="9:55" ht="24">
      <c r="I1" s="117"/>
      <c r="J1" s="207" t="s">
        <v>139</v>
      </c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8" t="s">
        <v>140</v>
      </c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</row>
    <row r="2" spans="9:55" ht="13.5" customHeight="1"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9"/>
      <c r="AF2" s="119"/>
      <c r="AG2" s="119"/>
      <c r="AH2" s="209" t="s">
        <v>141</v>
      </c>
      <c r="AI2" s="209"/>
      <c r="AJ2" s="209"/>
      <c r="AK2" s="209"/>
      <c r="AL2" s="209"/>
      <c r="AM2" s="210" t="s">
        <v>142</v>
      </c>
      <c r="AN2" s="210"/>
      <c r="AO2" s="210"/>
      <c r="AP2" s="210"/>
      <c r="AQ2" s="210"/>
      <c r="AR2" s="210"/>
      <c r="AS2" s="210"/>
      <c r="AT2" s="210"/>
      <c r="AU2" s="210"/>
      <c r="AV2" s="211" t="s">
        <v>143</v>
      </c>
      <c r="AW2" s="211"/>
      <c r="AX2" s="211"/>
      <c r="AY2" s="211"/>
      <c r="AZ2" s="211"/>
      <c r="BA2" s="211"/>
      <c r="BB2" s="211"/>
      <c r="BC2" s="211"/>
    </row>
    <row r="3" spans="9:55" ht="13.5" customHeight="1">
      <c r="I3" s="118"/>
      <c r="J3" s="118"/>
      <c r="K3" s="118"/>
      <c r="L3" s="212" t="s">
        <v>144</v>
      </c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118"/>
      <c r="AG3" s="121"/>
      <c r="AH3" s="209"/>
      <c r="AI3" s="209"/>
      <c r="AJ3" s="209"/>
      <c r="AK3" s="209"/>
      <c r="AL3" s="209"/>
      <c r="AM3" s="210" t="s">
        <v>145</v>
      </c>
      <c r="AN3" s="210"/>
      <c r="AO3" s="210"/>
      <c r="AP3" s="210"/>
      <c r="AQ3" s="210"/>
      <c r="AR3" s="210"/>
      <c r="AS3" s="210"/>
      <c r="AT3" s="210"/>
      <c r="AU3" s="210"/>
      <c r="AV3" s="211" t="s">
        <v>146</v>
      </c>
      <c r="AW3" s="211"/>
      <c r="AX3" s="211"/>
      <c r="AY3" s="211"/>
      <c r="AZ3" s="211"/>
      <c r="BA3" s="211"/>
      <c r="BB3" s="211"/>
      <c r="BC3" s="211"/>
    </row>
    <row r="4" spans="9:57" ht="13.5" customHeight="1">
      <c r="I4" s="118"/>
      <c r="J4" s="118"/>
      <c r="K4" s="118"/>
      <c r="L4" s="212" t="s">
        <v>147</v>
      </c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118"/>
      <c r="AG4" s="213" t="s">
        <v>148</v>
      </c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E4" s="68"/>
    </row>
    <row r="5" spans="9:52" ht="13.5" customHeight="1">
      <c r="I5" s="118"/>
      <c r="J5" s="118"/>
      <c r="K5" s="118"/>
      <c r="L5" s="211" t="s">
        <v>149</v>
      </c>
      <c r="M5" s="211"/>
      <c r="N5" s="211"/>
      <c r="O5" s="211"/>
      <c r="P5" s="211"/>
      <c r="Q5" s="211"/>
      <c r="R5" s="214" t="s">
        <v>150</v>
      </c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118"/>
      <c r="AG5" s="119"/>
      <c r="AH5" s="209" t="s">
        <v>151</v>
      </c>
      <c r="AI5" s="209"/>
      <c r="AJ5" s="209"/>
      <c r="AK5" s="209"/>
      <c r="AL5" s="209"/>
      <c r="AM5" s="209"/>
      <c r="AN5" s="210" t="s">
        <v>152</v>
      </c>
      <c r="AO5" s="210"/>
      <c r="AP5" s="210"/>
      <c r="AQ5" s="210"/>
      <c r="AR5" s="210"/>
      <c r="AS5" s="210"/>
      <c r="AT5" s="210"/>
      <c r="AU5" s="210"/>
      <c r="AV5" s="119"/>
      <c r="AW5" s="119"/>
      <c r="AX5" s="119"/>
      <c r="AY5" s="119"/>
      <c r="AZ5" s="119"/>
    </row>
    <row r="6" spans="9:52" ht="14.25">
      <c r="I6" s="118"/>
      <c r="J6" s="118"/>
      <c r="K6" s="118"/>
      <c r="L6" s="211" t="s">
        <v>153</v>
      </c>
      <c r="M6" s="211"/>
      <c r="N6" s="211"/>
      <c r="O6" s="214" t="s">
        <v>404</v>
      </c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6" t="s">
        <v>154</v>
      </c>
      <c r="AA6" s="216"/>
      <c r="AB6" s="216"/>
      <c r="AC6" s="216"/>
      <c r="AD6" s="216"/>
      <c r="AE6" s="216"/>
      <c r="AF6" s="118"/>
      <c r="AG6" s="119"/>
      <c r="AH6" s="209" t="s">
        <v>155</v>
      </c>
      <c r="AI6" s="209"/>
      <c r="AJ6" s="209"/>
      <c r="AK6" s="209"/>
      <c r="AL6" s="209"/>
      <c r="AM6" s="209"/>
      <c r="AN6" s="210" t="s">
        <v>156</v>
      </c>
      <c r="AO6" s="210"/>
      <c r="AP6" s="210"/>
      <c r="AQ6" s="210"/>
      <c r="AR6" s="210"/>
      <c r="AS6" s="210"/>
      <c r="AT6" s="210"/>
      <c r="AU6" s="210"/>
      <c r="AV6" s="119"/>
      <c r="AW6" s="119"/>
      <c r="AX6" s="119"/>
      <c r="AY6" s="119"/>
      <c r="AZ6" s="119"/>
    </row>
    <row r="7" spans="11:55" ht="13.5" customHeight="1">
      <c r="K7" s="118"/>
      <c r="L7" s="118"/>
      <c r="M7" s="118"/>
      <c r="N7" s="118"/>
      <c r="O7" s="214" t="s">
        <v>405</v>
      </c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1" t="s">
        <v>157</v>
      </c>
      <c r="AA7" s="211"/>
      <c r="AB7" s="211"/>
      <c r="AC7" s="211"/>
      <c r="AD7" s="211"/>
      <c r="AE7" s="211"/>
      <c r="AF7" s="211"/>
      <c r="AG7" s="217" t="s">
        <v>400</v>
      </c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</row>
    <row r="8" spans="11:55" ht="14.25" customHeight="1">
      <c r="K8" s="118"/>
      <c r="L8" s="118"/>
      <c r="M8" s="118"/>
      <c r="N8" s="118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120"/>
      <c r="AA8" s="120"/>
      <c r="AB8" s="120"/>
      <c r="AC8" s="120"/>
      <c r="AD8" s="120"/>
      <c r="AE8" s="120"/>
      <c r="AF8" s="120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</row>
    <row r="9" spans="11:55" ht="14.25" customHeight="1"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</row>
    <row r="10" spans="24:32" ht="6.75" customHeight="1" thickBot="1">
      <c r="X10" s="122"/>
      <c r="Y10" s="219" t="s">
        <v>158</v>
      </c>
      <c r="Z10" s="220"/>
      <c r="AA10" s="220"/>
      <c r="AB10" s="220"/>
      <c r="AC10" s="220"/>
      <c r="AD10" s="220"/>
      <c r="AE10" s="220"/>
      <c r="AF10" s="221"/>
    </row>
    <row r="11" spans="2:55" ht="6.75" customHeight="1"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5"/>
      <c r="Y11" s="222"/>
      <c r="Z11" s="223"/>
      <c r="AA11" s="223"/>
      <c r="AB11" s="223"/>
      <c r="AC11" s="223"/>
      <c r="AD11" s="223"/>
      <c r="AE11" s="223"/>
      <c r="AF11" s="2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6"/>
    </row>
    <row r="12" spans="2:55" ht="1.5" customHeight="1">
      <c r="B12" s="127"/>
      <c r="C12" s="128"/>
      <c r="D12" s="128"/>
      <c r="E12" s="128"/>
      <c r="F12" s="128"/>
      <c r="G12" s="128"/>
      <c r="H12" s="128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30"/>
      <c r="BB12" s="130"/>
      <c r="BC12" s="131"/>
    </row>
    <row r="13" spans="2:55" ht="13.5">
      <c r="B13" s="127"/>
      <c r="C13" s="128"/>
      <c r="D13" s="128"/>
      <c r="E13" s="128"/>
      <c r="F13" s="128"/>
      <c r="G13" s="128"/>
      <c r="H13" s="128"/>
      <c r="I13" s="225" t="s">
        <v>208</v>
      </c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131"/>
    </row>
    <row r="14" spans="2:55" ht="1.5" customHeight="1">
      <c r="B14" s="127"/>
      <c r="C14" s="128"/>
      <c r="D14" s="128"/>
      <c r="E14" s="128"/>
      <c r="F14" s="128"/>
      <c r="G14" s="128"/>
      <c r="H14" s="128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30"/>
      <c r="BB14" s="130"/>
      <c r="BC14" s="131"/>
    </row>
    <row r="15" spans="2:55" ht="1.5" customHeight="1">
      <c r="B15" s="127"/>
      <c r="C15" s="128"/>
      <c r="D15" s="128"/>
      <c r="E15" s="128"/>
      <c r="F15" s="128"/>
      <c r="G15" s="128"/>
      <c r="H15" s="128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30"/>
      <c r="BB15" s="130"/>
      <c r="BC15" s="131"/>
    </row>
    <row r="16" spans="2:55" ht="13.5">
      <c r="B16" s="127"/>
      <c r="C16" s="128"/>
      <c r="D16" s="128"/>
      <c r="E16" s="128"/>
      <c r="F16" s="128"/>
      <c r="G16" s="128"/>
      <c r="H16" s="128"/>
      <c r="I16" s="225" t="s">
        <v>209</v>
      </c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131"/>
    </row>
    <row r="17" spans="2:55" ht="15.75" customHeight="1">
      <c r="B17" s="127"/>
      <c r="C17" s="128"/>
      <c r="D17" s="128"/>
      <c r="E17" s="128"/>
      <c r="F17" s="128"/>
      <c r="G17" s="128"/>
      <c r="H17" s="128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131"/>
    </row>
    <row r="18" spans="2:55" ht="1.5" customHeight="1">
      <c r="B18" s="127"/>
      <c r="C18" s="128"/>
      <c r="D18" s="128"/>
      <c r="E18" s="128"/>
      <c r="F18" s="128"/>
      <c r="G18" s="128"/>
      <c r="H18" s="128"/>
      <c r="I18" s="203" t="s">
        <v>210</v>
      </c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30"/>
      <c r="BB18" s="130"/>
      <c r="BC18" s="131"/>
    </row>
    <row r="19" spans="2:55" ht="13.5">
      <c r="B19" s="127"/>
      <c r="C19" s="128"/>
      <c r="D19" s="128"/>
      <c r="E19" s="128"/>
      <c r="F19" s="128"/>
      <c r="G19" s="128"/>
      <c r="H19" s="128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30"/>
      <c r="BB19" s="130"/>
      <c r="BC19" s="131"/>
    </row>
    <row r="20" spans="2:55" ht="1.5" customHeight="1">
      <c r="B20" s="127"/>
      <c r="C20" s="128"/>
      <c r="D20" s="128"/>
      <c r="E20" s="128"/>
      <c r="F20" s="128"/>
      <c r="G20" s="128"/>
      <c r="H20" s="128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30"/>
      <c r="BB20" s="130"/>
      <c r="BC20" s="131"/>
    </row>
    <row r="21" spans="2:55" ht="14.25" customHeight="1"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205" t="s">
        <v>159</v>
      </c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30"/>
      <c r="BB21" s="130"/>
      <c r="BC21" s="131"/>
    </row>
    <row r="22" spans="2:55" ht="6" customHeight="1" thickBot="1"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6"/>
    </row>
    <row r="23" ht="6" customHeight="1"/>
    <row r="24" spans="24:32" ht="6.75" customHeight="1" thickBot="1">
      <c r="X24" s="122"/>
      <c r="Y24" s="219" t="s">
        <v>160</v>
      </c>
      <c r="Z24" s="220"/>
      <c r="AA24" s="220"/>
      <c r="AB24" s="220"/>
      <c r="AC24" s="220"/>
      <c r="AD24" s="220"/>
      <c r="AE24" s="220"/>
      <c r="AF24" s="221"/>
    </row>
    <row r="25" spans="2:55" ht="6.75" customHeight="1">
      <c r="B25" s="123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5"/>
      <c r="Y25" s="222"/>
      <c r="Z25" s="223"/>
      <c r="AA25" s="223"/>
      <c r="AB25" s="223"/>
      <c r="AC25" s="223"/>
      <c r="AD25" s="223"/>
      <c r="AE25" s="223"/>
      <c r="AF25" s="2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6"/>
    </row>
    <row r="26" spans="2:55" ht="4.5" customHeight="1">
      <c r="B26" s="137"/>
      <c r="C26" s="130"/>
      <c r="D26" s="130"/>
      <c r="E26" s="130"/>
      <c r="F26" s="130"/>
      <c r="G26" s="130"/>
      <c r="H26" s="130"/>
      <c r="I26" s="203" t="s">
        <v>161</v>
      </c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128"/>
      <c r="AD26" s="204" t="s">
        <v>211</v>
      </c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130"/>
      <c r="BA26" s="130"/>
      <c r="BB26" s="130"/>
      <c r="BC26" s="131"/>
    </row>
    <row r="27" spans="2:55" ht="13.5">
      <c r="B27" s="137"/>
      <c r="C27" s="130"/>
      <c r="D27" s="130"/>
      <c r="E27" s="130"/>
      <c r="F27" s="130"/>
      <c r="G27" s="130"/>
      <c r="H27" s="138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138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130"/>
      <c r="BA27" s="130"/>
      <c r="BB27" s="130"/>
      <c r="BC27" s="131"/>
    </row>
    <row r="28" spans="2:55" ht="1.5" customHeight="1">
      <c r="B28" s="137"/>
      <c r="C28" s="130"/>
      <c r="D28" s="130"/>
      <c r="E28" s="130"/>
      <c r="F28" s="130"/>
      <c r="G28" s="130"/>
      <c r="H28" s="130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128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130"/>
      <c r="BA28" s="130"/>
      <c r="BB28" s="130"/>
      <c r="BC28" s="131"/>
    </row>
    <row r="29" spans="2:55" ht="14.25" customHeight="1">
      <c r="B29" s="137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3"/>
      <c r="O29" s="128"/>
      <c r="P29" s="205" t="s">
        <v>162</v>
      </c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1"/>
    </row>
    <row r="30" spans="2:55" ht="6" customHeight="1" thickBot="1">
      <c r="B30" s="13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6"/>
    </row>
    <row r="31" ht="6" customHeight="1" thickBot="1"/>
    <row r="32" spans="2:55" ht="13.5">
      <c r="B32" s="199" t="s">
        <v>163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1"/>
    </row>
    <row r="33" spans="2:55" ht="24" customHeight="1">
      <c r="B33" s="202" t="s">
        <v>164</v>
      </c>
      <c r="C33" s="193"/>
      <c r="D33" s="193"/>
      <c r="E33" s="193"/>
      <c r="F33" s="194"/>
      <c r="G33" s="195" t="s">
        <v>165</v>
      </c>
      <c r="H33" s="195"/>
      <c r="I33" s="195"/>
      <c r="J33" s="195"/>
      <c r="K33" s="196" t="s">
        <v>212</v>
      </c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8"/>
      <c r="Z33" s="191" t="s">
        <v>166</v>
      </c>
      <c r="AA33" s="191"/>
      <c r="AB33" s="191"/>
      <c r="AC33" s="191"/>
      <c r="AD33" s="191"/>
      <c r="AE33" s="191"/>
      <c r="AF33" s="191"/>
      <c r="AG33" s="191"/>
      <c r="AH33" s="191"/>
      <c r="AI33" s="192"/>
      <c r="AJ33" s="188"/>
      <c r="AK33" s="188"/>
      <c r="AL33" s="188"/>
      <c r="AM33" s="188"/>
      <c r="AN33" s="188"/>
      <c r="AO33" s="188"/>
      <c r="AP33" s="188"/>
      <c r="AQ33" s="189" t="s">
        <v>167</v>
      </c>
      <c r="AR33" s="190"/>
      <c r="AS33" s="190"/>
      <c r="AT33" s="190"/>
      <c r="AU33" s="228" t="s">
        <v>343</v>
      </c>
      <c r="AV33" s="228"/>
      <c r="AW33" s="229" t="s">
        <v>168</v>
      </c>
      <c r="AX33" s="229"/>
      <c r="AY33" s="228" t="s">
        <v>398</v>
      </c>
      <c r="AZ33" s="228"/>
      <c r="BA33" s="228"/>
      <c r="BB33" s="230" t="s">
        <v>169</v>
      </c>
      <c r="BC33" s="231"/>
    </row>
    <row r="34" spans="2:55" ht="24" customHeight="1">
      <c r="B34" s="202"/>
      <c r="C34" s="193"/>
      <c r="D34" s="193"/>
      <c r="E34" s="193"/>
      <c r="F34" s="194"/>
      <c r="G34" s="232"/>
      <c r="H34" s="233"/>
      <c r="I34" s="233"/>
      <c r="J34" s="233"/>
      <c r="K34" s="234" t="s">
        <v>54</v>
      </c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5"/>
      <c r="Z34" s="191" t="s">
        <v>206</v>
      </c>
      <c r="AA34" s="191"/>
      <c r="AB34" s="191"/>
      <c r="AC34" s="191"/>
      <c r="AD34" s="191"/>
      <c r="AE34" s="191"/>
      <c r="AF34" s="191"/>
      <c r="AG34" s="191"/>
      <c r="AH34" s="191"/>
      <c r="AI34" s="192" t="s">
        <v>213</v>
      </c>
      <c r="AJ34" s="188"/>
      <c r="AK34" s="188"/>
      <c r="AL34" s="188"/>
      <c r="AM34" s="188"/>
      <c r="AN34" s="188"/>
      <c r="AO34" s="188"/>
      <c r="AP34" s="236"/>
      <c r="AQ34" s="237" t="s">
        <v>397</v>
      </c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8"/>
    </row>
    <row r="35" spans="2:55" ht="18.75" customHeight="1">
      <c r="B35" s="239" t="s">
        <v>170</v>
      </c>
      <c r="C35" s="240"/>
      <c r="D35" s="240"/>
      <c r="E35" s="240"/>
      <c r="F35" s="240"/>
      <c r="G35" s="241" t="s">
        <v>171</v>
      </c>
      <c r="H35" s="242"/>
      <c r="I35" s="243" t="s">
        <v>214</v>
      </c>
      <c r="J35" s="243"/>
      <c r="K35" s="243"/>
      <c r="L35" s="243"/>
      <c r="M35" s="139" t="s">
        <v>172</v>
      </c>
      <c r="N35" s="243" t="s">
        <v>215</v>
      </c>
      <c r="O35" s="243"/>
      <c r="P35" s="243"/>
      <c r="Q35" s="243"/>
      <c r="R35" s="243"/>
      <c r="S35" s="243"/>
      <c r="T35" s="246"/>
      <c r="U35" s="140"/>
      <c r="V35" s="113"/>
      <c r="W35" s="113"/>
      <c r="X35" s="114"/>
      <c r="Y35" s="114"/>
      <c r="Z35" s="114"/>
      <c r="AA35" s="114"/>
      <c r="AB35" s="114"/>
      <c r="AC35" s="114"/>
      <c r="AD35" s="114"/>
      <c r="AE35" s="114"/>
      <c r="AF35" s="114"/>
      <c r="AG35" s="113"/>
      <c r="AH35" s="113"/>
      <c r="AI35" s="113"/>
      <c r="AJ35" s="113"/>
      <c r="AK35" s="113"/>
      <c r="AL35" s="113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2"/>
      <c r="BB35" s="142"/>
      <c r="BC35" s="143"/>
    </row>
    <row r="36" spans="2:55" ht="18.75" customHeight="1">
      <c r="B36" s="250" t="s">
        <v>173</v>
      </c>
      <c r="C36" s="240"/>
      <c r="D36" s="240"/>
      <c r="E36" s="240"/>
      <c r="F36" s="251"/>
      <c r="G36" s="195" t="s">
        <v>174</v>
      </c>
      <c r="H36" s="195"/>
      <c r="I36" s="195"/>
      <c r="J36" s="195"/>
      <c r="K36" s="252" t="s">
        <v>216</v>
      </c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4"/>
    </row>
    <row r="37" spans="2:55" ht="18.75" customHeight="1">
      <c r="B37" s="239"/>
      <c r="C37" s="240"/>
      <c r="D37" s="240"/>
      <c r="E37" s="240"/>
      <c r="F37" s="251"/>
      <c r="G37" s="232"/>
      <c r="H37" s="233"/>
      <c r="I37" s="233"/>
      <c r="J37" s="233"/>
      <c r="K37" s="234" t="s">
        <v>217</v>
      </c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55"/>
    </row>
    <row r="38" spans="2:55" ht="18.75" customHeight="1" thickBot="1">
      <c r="B38" s="257" t="s">
        <v>175</v>
      </c>
      <c r="C38" s="248"/>
      <c r="D38" s="248"/>
      <c r="E38" s="248"/>
      <c r="F38" s="249"/>
      <c r="G38" s="244" t="s">
        <v>344</v>
      </c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7" t="s">
        <v>176</v>
      </c>
      <c r="U38" s="248"/>
      <c r="V38" s="248"/>
      <c r="W38" s="248"/>
      <c r="X38" s="249"/>
      <c r="Y38" s="245" t="s">
        <v>345</v>
      </c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7" t="s">
        <v>177</v>
      </c>
      <c r="AM38" s="248"/>
      <c r="AN38" s="248"/>
      <c r="AO38" s="248"/>
      <c r="AP38" s="249"/>
      <c r="AQ38" s="245" t="s">
        <v>40</v>
      </c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56"/>
    </row>
    <row r="39" spans="2:55" ht="6" customHeight="1" thickBot="1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5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</row>
    <row r="40" spans="2:55" ht="13.5">
      <c r="B40" s="199" t="s">
        <v>178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1"/>
    </row>
    <row r="41" spans="2:55" ht="24" customHeight="1">
      <c r="B41" s="261" t="s">
        <v>164</v>
      </c>
      <c r="C41" s="262"/>
      <c r="D41" s="262"/>
      <c r="E41" s="262"/>
      <c r="F41" s="263"/>
      <c r="G41" s="195" t="s">
        <v>165</v>
      </c>
      <c r="H41" s="195"/>
      <c r="I41" s="195"/>
      <c r="J41" s="195"/>
      <c r="K41" s="264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6"/>
    </row>
    <row r="42" spans="2:55" ht="24" customHeight="1">
      <c r="B42" s="202"/>
      <c r="C42" s="193"/>
      <c r="D42" s="193"/>
      <c r="E42" s="193"/>
      <c r="F42" s="194"/>
      <c r="G42" s="267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  <c r="BC42" s="269"/>
    </row>
    <row r="43" spans="2:55" ht="18.75" customHeight="1">
      <c r="B43" s="239" t="s">
        <v>170</v>
      </c>
      <c r="C43" s="240"/>
      <c r="D43" s="240"/>
      <c r="E43" s="240"/>
      <c r="F43" s="240"/>
      <c r="G43" s="241" t="s">
        <v>171</v>
      </c>
      <c r="H43" s="242"/>
      <c r="I43" s="258"/>
      <c r="J43" s="258"/>
      <c r="K43" s="259"/>
      <c r="L43" s="259"/>
      <c r="M43" s="146" t="s">
        <v>172</v>
      </c>
      <c r="N43" s="259"/>
      <c r="O43" s="259"/>
      <c r="P43" s="259"/>
      <c r="Q43" s="259"/>
      <c r="R43" s="259"/>
      <c r="S43" s="259"/>
      <c r="T43" s="260"/>
      <c r="U43" s="147"/>
      <c r="V43" s="148"/>
      <c r="W43" s="148"/>
      <c r="X43" s="149"/>
      <c r="Y43" s="149"/>
      <c r="Z43" s="149"/>
      <c r="AA43" s="149"/>
      <c r="AB43" s="149"/>
      <c r="AC43" s="149"/>
      <c r="AD43" s="149"/>
      <c r="AE43" s="149"/>
      <c r="AF43" s="149"/>
      <c r="AG43" s="148"/>
      <c r="AH43" s="148"/>
      <c r="AI43" s="148"/>
      <c r="AJ43" s="148"/>
      <c r="AK43" s="148"/>
      <c r="AL43" s="148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1"/>
      <c r="BB43" s="151"/>
      <c r="BC43" s="152"/>
    </row>
    <row r="44" spans="2:55" ht="18.75" customHeight="1">
      <c r="B44" s="250" t="s">
        <v>179</v>
      </c>
      <c r="C44" s="240"/>
      <c r="D44" s="240"/>
      <c r="E44" s="240"/>
      <c r="F44" s="251"/>
      <c r="G44" s="195" t="s">
        <v>180</v>
      </c>
      <c r="H44" s="195"/>
      <c r="I44" s="195"/>
      <c r="J44" s="195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1"/>
    </row>
    <row r="45" spans="2:55" ht="18.75" customHeight="1" thickBot="1">
      <c r="B45" s="257"/>
      <c r="C45" s="248"/>
      <c r="D45" s="248"/>
      <c r="E45" s="248"/>
      <c r="F45" s="249"/>
      <c r="G45" s="272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4"/>
    </row>
    <row r="46" ht="6" customHeight="1" thickBot="1"/>
    <row r="47" spans="2:55" ht="14.25" thickBot="1">
      <c r="B47" s="275" t="s">
        <v>181</v>
      </c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7"/>
    </row>
    <row r="48" spans="2:63" s="153" customFormat="1" ht="15" customHeight="1" thickBot="1">
      <c r="B48" s="278" t="s">
        <v>182</v>
      </c>
      <c r="C48" s="279"/>
      <c r="D48" s="279"/>
      <c r="E48" s="279"/>
      <c r="F48" s="279" t="s">
        <v>39</v>
      </c>
      <c r="G48" s="279"/>
      <c r="H48" s="279"/>
      <c r="I48" s="279"/>
      <c r="J48" s="279"/>
      <c r="K48" s="279"/>
      <c r="L48" s="279" t="s">
        <v>183</v>
      </c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80" t="s">
        <v>184</v>
      </c>
      <c r="AI48" s="280"/>
      <c r="AJ48" s="280"/>
      <c r="AK48" s="280"/>
      <c r="AL48" s="280"/>
      <c r="AM48" s="279" t="s">
        <v>185</v>
      </c>
      <c r="AN48" s="279"/>
      <c r="AO48" s="279"/>
      <c r="AP48" s="279"/>
      <c r="AQ48" s="279"/>
      <c r="AR48" s="279" t="s">
        <v>186</v>
      </c>
      <c r="AS48" s="279"/>
      <c r="AT48" s="279"/>
      <c r="AU48" s="279"/>
      <c r="AV48" s="279"/>
      <c r="AW48" s="279" t="s">
        <v>187</v>
      </c>
      <c r="AX48" s="279"/>
      <c r="AY48" s="279"/>
      <c r="AZ48" s="279"/>
      <c r="BA48" s="279"/>
      <c r="BB48" s="279"/>
      <c r="BC48" s="281"/>
      <c r="BK48" s="154" t="s">
        <v>414</v>
      </c>
    </row>
    <row r="49" spans="2:63" ht="19.5" customHeight="1">
      <c r="B49" s="282" t="s">
        <v>346</v>
      </c>
      <c r="C49" s="283"/>
      <c r="D49" s="283"/>
      <c r="E49" s="283"/>
      <c r="F49" s="283" t="s">
        <v>347</v>
      </c>
      <c r="G49" s="283"/>
      <c r="H49" s="283"/>
      <c r="I49" s="283"/>
      <c r="J49" s="283"/>
      <c r="K49" s="283"/>
      <c r="L49" s="284" t="str">
        <f>IF(ISERROR(VLOOKUP($F49,products!$A$2:$E$150,2,FALSE)),"",VLOOKUP($F49,products!$A$2:$E$150,2,FALSE))</f>
        <v>プロアンセノルズ Proanthenols 100mg（60粒）</v>
      </c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5">
        <f>IF(ISERROR(VLOOKUP($F49,products!$A$2:$E$150,3,FALSE)),"",VLOOKUP($F49,products!$A$2:$E$150,3,FALSE))</f>
        <v>40</v>
      </c>
      <c r="AI49" s="285"/>
      <c r="AJ49" s="285"/>
      <c r="AK49" s="285"/>
      <c r="AL49" s="285"/>
      <c r="AM49" s="286">
        <f aca="true" t="shared" si="0" ref="AM49:AM56">IF(ISERROR($B49*$BK49),"",$B49*$BK49)</f>
        <v>4</v>
      </c>
      <c r="AN49" s="286"/>
      <c r="AO49" s="286"/>
      <c r="AP49" s="286"/>
      <c r="AQ49" s="286"/>
      <c r="AR49" s="287">
        <f>IF(ISERROR(VLOOKUP($F49,products!$A$2:$E$150,4,FALSE)),"",VLOOKUP($F49,products!$A$2:$E$150,4,FALSE))</f>
        <v>5900</v>
      </c>
      <c r="AS49" s="287"/>
      <c r="AT49" s="287"/>
      <c r="AU49" s="287"/>
      <c r="AV49" s="287"/>
      <c r="AW49" s="287">
        <f>IF(ISERROR(AR49*B49),"",AR49*B49)</f>
        <v>5900</v>
      </c>
      <c r="AX49" s="287"/>
      <c r="AY49" s="287"/>
      <c r="AZ49" s="287"/>
      <c r="BA49" s="287"/>
      <c r="BB49" s="287"/>
      <c r="BC49" s="288"/>
      <c r="BK49" s="155">
        <f>IF(ISERROR(VLOOKUP($F49,products!$A$2:$E$150,5,FALSE)),"",VLOOKUP($F49,products!$A$2:$E$150,5,FALSE))</f>
        <v>4</v>
      </c>
    </row>
    <row r="50" spans="2:63" ht="19.5" customHeight="1">
      <c r="B50" s="282" t="s">
        <v>207</v>
      </c>
      <c r="C50" s="283"/>
      <c r="D50" s="283"/>
      <c r="E50" s="283"/>
      <c r="F50" s="283" t="s">
        <v>352</v>
      </c>
      <c r="G50" s="283"/>
      <c r="H50" s="283"/>
      <c r="I50" s="283"/>
      <c r="J50" s="283"/>
      <c r="K50" s="283"/>
      <c r="L50" s="284" t="str">
        <f>IF(ISERROR(VLOOKUP($F50,products!$A$2:$E$150,2,FALSE)),"",VLOOKUP($F50,products!$A$2:$E$150,2,FALSE))</f>
        <v>デイリーバイオベーシックス Daily BioBasics</v>
      </c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5">
        <f>IF(ISERROR(VLOOKUP($F50,products!$A$2:$E$150,3,FALSE)),"",VLOOKUP($F50,products!$A$2:$E$150,3,FALSE))</f>
        <v>40</v>
      </c>
      <c r="AI50" s="285"/>
      <c r="AJ50" s="285"/>
      <c r="AK50" s="285"/>
      <c r="AL50" s="285"/>
      <c r="AM50" s="286">
        <f t="shared" si="0"/>
        <v>39</v>
      </c>
      <c r="AN50" s="286"/>
      <c r="AO50" s="286"/>
      <c r="AP50" s="286"/>
      <c r="AQ50" s="286"/>
      <c r="AR50" s="287">
        <f>IF(ISERROR(VLOOKUP($F50,products!$A$2:$E$150,4,FALSE)),"",VLOOKUP($F50,products!$A$2:$E$150,4,FALSE))</f>
        <v>7100</v>
      </c>
      <c r="AS50" s="287"/>
      <c r="AT50" s="287"/>
      <c r="AU50" s="287"/>
      <c r="AV50" s="287"/>
      <c r="AW50" s="287">
        <f aca="true" t="shared" si="1" ref="AW50:AW56">IF(ISERROR(AR50*B50),"",AR50*B50)</f>
        <v>7100</v>
      </c>
      <c r="AX50" s="287"/>
      <c r="AY50" s="287"/>
      <c r="AZ50" s="287"/>
      <c r="BA50" s="287"/>
      <c r="BB50" s="287"/>
      <c r="BC50" s="288"/>
      <c r="BK50" s="156">
        <f>IF(ISERROR(VLOOKUP($F50,products!$A$2:$E$150,5,FALSE)),"",VLOOKUP($F50,products!$A$2:$E$150,5,FALSE))</f>
        <v>39</v>
      </c>
    </row>
    <row r="51" spans="2:63" ht="19.5" customHeight="1">
      <c r="B51" s="282"/>
      <c r="C51" s="283"/>
      <c r="D51" s="283"/>
      <c r="E51" s="283"/>
      <c r="F51" s="283"/>
      <c r="G51" s="283"/>
      <c r="H51" s="283"/>
      <c r="I51" s="283"/>
      <c r="J51" s="283"/>
      <c r="K51" s="283"/>
      <c r="L51" s="284">
        <f>IF(ISERROR(VLOOKUP($F51,products!$A$2:$E$150,2,FALSE)),"",VLOOKUP($F51,products!$A$2:$E$150,2,FALSE))</f>
      </c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5">
        <f>IF(ISERROR(VLOOKUP($F51,products!$A$2:$E$150,3,FALSE)),"",VLOOKUP($F51,products!$A$2:$E$150,3,FALSE))</f>
      </c>
      <c r="AI51" s="285"/>
      <c r="AJ51" s="285"/>
      <c r="AK51" s="285"/>
      <c r="AL51" s="285"/>
      <c r="AM51" s="286">
        <f t="shared" si="0"/>
      </c>
      <c r="AN51" s="286"/>
      <c r="AO51" s="286"/>
      <c r="AP51" s="286"/>
      <c r="AQ51" s="286"/>
      <c r="AR51" s="287">
        <f>IF(ISERROR(VLOOKUP($F51,products!$A$2:$E$150,4,FALSE)),"",VLOOKUP($F51,products!$A$2:$E$150,4,FALSE))</f>
      </c>
      <c r="AS51" s="287"/>
      <c r="AT51" s="287"/>
      <c r="AU51" s="287"/>
      <c r="AV51" s="287"/>
      <c r="AW51" s="287">
        <f t="shared" si="1"/>
      </c>
      <c r="AX51" s="287"/>
      <c r="AY51" s="287"/>
      <c r="AZ51" s="287"/>
      <c r="BA51" s="287"/>
      <c r="BB51" s="287"/>
      <c r="BC51" s="288"/>
      <c r="BK51" s="157">
        <f>IF(ISERROR(VLOOKUP($F51,products!$A$2:$E$150,5,FALSE)),"",VLOOKUP($F51,products!$A$2:$E$150,5,FALSE))</f>
      </c>
    </row>
    <row r="52" spans="2:63" ht="19.5" customHeight="1">
      <c r="B52" s="282"/>
      <c r="C52" s="283"/>
      <c r="D52" s="283"/>
      <c r="E52" s="283"/>
      <c r="F52" s="283"/>
      <c r="G52" s="283"/>
      <c r="H52" s="283"/>
      <c r="I52" s="283"/>
      <c r="J52" s="283"/>
      <c r="K52" s="283"/>
      <c r="L52" s="284">
        <f>IF(ISERROR(VLOOKUP($F52,products!$A$2:$E$150,2,FALSE)),"",VLOOKUP($F52,products!$A$2:$E$150,2,FALSE))</f>
      </c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5">
        <f>IF(ISERROR(VLOOKUP($F52,products!$A$2:$E$150,3,FALSE)),"",VLOOKUP($F52,products!$A$2:$E$150,3,FALSE))</f>
      </c>
      <c r="AI52" s="285"/>
      <c r="AJ52" s="285"/>
      <c r="AK52" s="285"/>
      <c r="AL52" s="285"/>
      <c r="AM52" s="286">
        <f t="shared" si="0"/>
      </c>
      <c r="AN52" s="286"/>
      <c r="AO52" s="286"/>
      <c r="AP52" s="286"/>
      <c r="AQ52" s="286"/>
      <c r="AR52" s="287">
        <f>IF(ISERROR(VLOOKUP($F52,products!$A$2:$E$150,4,FALSE)),"",VLOOKUP($F52,products!$A$2:$E$150,4,FALSE))</f>
      </c>
      <c r="AS52" s="287"/>
      <c r="AT52" s="287"/>
      <c r="AU52" s="287"/>
      <c r="AV52" s="287"/>
      <c r="AW52" s="287">
        <f t="shared" si="1"/>
      </c>
      <c r="AX52" s="287"/>
      <c r="AY52" s="287"/>
      <c r="AZ52" s="287"/>
      <c r="BA52" s="287"/>
      <c r="BB52" s="287"/>
      <c r="BC52" s="288"/>
      <c r="BK52" s="157">
        <f>IF(ISERROR(VLOOKUP($F52,products!$A$2:$E$150,5,FALSE)),"",VLOOKUP($F52,products!$A$2:$E$150,5,FALSE))</f>
      </c>
    </row>
    <row r="53" spans="2:63" ht="19.5" customHeight="1">
      <c r="B53" s="282"/>
      <c r="C53" s="283"/>
      <c r="D53" s="283"/>
      <c r="E53" s="283"/>
      <c r="F53" s="283"/>
      <c r="G53" s="283"/>
      <c r="H53" s="283"/>
      <c r="I53" s="283"/>
      <c r="J53" s="283"/>
      <c r="K53" s="283"/>
      <c r="L53" s="284">
        <f>IF(ISERROR(VLOOKUP($F53,products!$A$2:$E$150,2,FALSE)),"",VLOOKUP($F53,products!$A$2:$E$150,2,FALSE))</f>
      </c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5">
        <f>IF(ISERROR(VLOOKUP($F53,products!$A$2:$E$150,3,FALSE)),"",VLOOKUP($F53,products!$A$2:$E$150,3,FALSE))</f>
      </c>
      <c r="AI53" s="285"/>
      <c r="AJ53" s="285"/>
      <c r="AK53" s="285"/>
      <c r="AL53" s="285"/>
      <c r="AM53" s="286">
        <f t="shared" si="0"/>
      </c>
      <c r="AN53" s="286"/>
      <c r="AO53" s="286"/>
      <c r="AP53" s="286"/>
      <c r="AQ53" s="286"/>
      <c r="AR53" s="287">
        <f>IF(ISERROR(VLOOKUP($F53,products!$A$2:$E$150,4,FALSE)),"",VLOOKUP($F53,products!$A$2:$E$150,4,FALSE))</f>
      </c>
      <c r="AS53" s="287"/>
      <c r="AT53" s="287"/>
      <c r="AU53" s="287"/>
      <c r="AV53" s="287"/>
      <c r="AW53" s="287">
        <f t="shared" si="1"/>
      </c>
      <c r="AX53" s="287"/>
      <c r="AY53" s="287"/>
      <c r="AZ53" s="287"/>
      <c r="BA53" s="287"/>
      <c r="BB53" s="287"/>
      <c r="BC53" s="288"/>
      <c r="BK53" s="157">
        <f>IF(ISERROR(VLOOKUP($F53,products!$A$2:$E$150,5,FALSE)),"",VLOOKUP($F53,products!$A$2:$E$150,5,FALSE))</f>
      </c>
    </row>
    <row r="54" spans="2:63" ht="19.5" customHeight="1">
      <c r="B54" s="282"/>
      <c r="C54" s="283"/>
      <c r="D54" s="283"/>
      <c r="E54" s="283"/>
      <c r="F54" s="283"/>
      <c r="G54" s="283"/>
      <c r="H54" s="283"/>
      <c r="I54" s="283"/>
      <c r="J54" s="283"/>
      <c r="K54" s="283"/>
      <c r="L54" s="284">
        <f>IF(ISERROR(VLOOKUP($F54,products!$A$2:$E$150,2,FALSE)),"",VLOOKUP($F54,products!$A$2:$E$150,2,FALSE))</f>
      </c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5">
        <f>IF(ISERROR(VLOOKUP($F54,products!$A$2:$E$150,3,FALSE)),"",VLOOKUP($F54,products!$A$2:$E$150,3,FALSE))</f>
      </c>
      <c r="AI54" s="285"/>
      <c r="AJ54" s="285"/>
      <c r="AK54" s="285"/>
      <c r="AL54" s="285"/>
      <c r="AM54" s="286">
        <f t="shared" si="0"/>
      </c>
      <c r="AN54" s="286"/>
      <c r="AO54" s="286"/>
      <c r="AP54" s="286"/>
      <c r="AQ54" s="286"/>
      <c r="AR54" s="287">
        <f>IF(ISERROR(VLOOKUP($F54,products!$A$2:$E$150,4,FALSE)),"",VLOOKUP($F54,products!$A$2:$E$150,4,FALSE))</f>
      </c>
      <c r="AS54" s="287"/>
      <c r="AT54" s="287"/>
      <c r="AU54" s="287"/>
      <c r="AV54" s="287"/>
      <c r="AW54" s="287">
        <f t="shared" si="1"/>
      </c>
      <c r="AX54" s="287"/>
      <c r="AY54" s="287"/>
      <c r="AZ54" s="287"/>
      <c r="BA54" s="287"/>
      <c r="BB54" s="287"/>
      <c r="BC54" s="288"/>
      <c r="BK54" s="157">
        <f>IF(ISERROR(VLOOKUP($F54,products!$A$2:$E$150,5,FALSE)),"",VLOOKUP($F54,products!$A$2:$E$150,5,FALSE))</f>
      </c>
    </row>
    <row r="55" spans="2:63" ht="19.5" customHeight="1">
      <c r="B55" s="282"/>
      <c r="C55" s="283"/>
      <c r="D55" s="283"/>
      <c r="E55" s="283"/>
      <c r="F55" s="283"/>
      <c r="G55" s="283"/>
      <c r="H55" s="283"/>
      <c r="I55" s="283"/>
      <c r="J55" s="283"/>
      <c r="K55" s="283"/>
      <c r="L55" s="284">
        <f>IF(ISERROR(VLOOKUP($F55,products!$A$2:$E$150,2,FALSE)),"",VLOOKUP($F55,products!$A$2:$E$150,2,FALSE))</f>
      </c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5">
        <f>IF(ISERROR(VLOOKUP($F55,products!$A$2:$E$150,3,FALSE)),"",VLOOKUP($F55,products!$A$2:$E$150,3,FALSE))</f>
      </c>
      <c r="AI55" s="285"/>
      <c r="AJ55" s="285"/>
      <c r="AK55" s="285"/>
      <c r="AL55" s="285"/>
      <c r="AM55" s="286">
        <f t="shared" si="0"/>
      </c>
      <c r="AN55" s="286"/>
      <c r="AO55" s="286"/>
      <c r="AP55" s="286"/>
      <c r="AQ55" s="286"/>
      <c r="AR55" s="287">
        <f>IF(ISERROR(VLOOKUP($F55,products!$A$2:$E$150,4,FALSE)),"",VLOOKUP($F55,products!$A$2:$E$150,4,FALSE))</f>
      </c>
      <c r="AS55" s="287"/>
      <c r="AT55" s="287"/>
      <c r="AU55" s="287"/>
      <c r="AV55" s="287"/>
      <c r="AW55" s="287">
        <f t="shared" si="1"/>
      </c>
      <c r="AX55" s="287"/>
      <c r="AY55" s="287"/>
      <c r="AZ55" s="287"/>
      <c r="BA55" s="287"/>
      <c r="BB55" s="287"/>
      <c r="BC55" s="288"/>
      <c r="BK55" s="157">
        <f>IF(ISERROR(VLOOKUP($F55,products!$A$2:$E$150,5,FALSE)),"",VLOOKUP($F55,products!$A$2:$E$150,5,FALSE))</f>
      </c>
    </row>
    <row r="56" spans="2:63" ht="19.5" customHeight="1" thickBot="1">
      <c r="B56" s="282"/>
      <c r="C56" s="283"/>
      <c r="D56" s="283"/>
      <c r="E56" s="283"/>
      <c r="F56" s="283"/>
      <c r="G56" s="283"/>
      <c r="H56" s="283"/>
      <c r="I56" s="283"/>
      <c r="J56" s="283"/>
      <c r="K56" s="283"/>
      <c r="L56" s="284">
        <f>IF(ISERROR(VLOOKUP($F56,products!$A$2:$E$150,2,FALSE)),"",VLOOKUP($F56,products!$A$2:$E$150,2,FALSE))</f>
      </c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5">
        <f>IF(ISERROR(VLOOKUP($F56,products!$A$2:$E$150,3,FALSE)),"",VLOOKUP($F56,products!$A$2:$E$150,3,FALSE))</f>
      </c>
      <c r="AI56" s="285"/>
      <c r="AJ56" s="285"/>
      <c r="AK56" s="285"/>
      <c r="AL56" s="285"/>
      <c r="AM56" s="286">
        <f t="shared" si="0"/>
      </c>
      <c r="AN56" s="286"/>
      <c r="AO56" s="286"/>
      <c r="AP56" s="286"/>
      <c r="AQ56" s="286"/>
      <c r="AR56" s="287">
        <f>IF(ISERROR(VLOOKUP($F56,products!$A$2:$E$150,4,FALSE)),"",VLOOKUP($F56,products!$A$2:$E$150,4,FALSE))</f>
      </c>
      <c r="AS56" s="287"/>
      <c r="AT56" s="287"/>
      <c r="AU56" s="287"/>
      <c r="AV56" s="287"/>
      <c r="AW56" s="287">
        <f t="shared" si="1"/>
      </c>
      <c r="AX56" s="287"/>
      <c r="AY56" s="287"/>
      <c r="AZ56" s="287"/>
      <c r="BA56" s="287"/>
      <c r="BB56" s="287"/>
      <c r="BC56" s="288"/>
      <c r="BK56" s="158">
        <f>IF(ISERROR(VLOOKUP($F56,products!$A$2:$E$150,5,FALSE)),"",VLOOKUP($F56,products!$A$2:$E$150,5,FALSE))</f>
      </c>
    </row>
    <row r="57" spans="2:55" ht="19.5" customHeight="1">
      <c r="B57" s="289" t="s">
        <v>207</v>
      </c>
      <c r="C57" s="290"/>
      <c r="D57" s="290"/>
      <c r="E57" s="290"/>
      <c r="F57" s="291" t="s">
        <v>188</v>
      </c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92"/>
      <c r="AR57" s="159"/>
      <c r="AS57" s="160"/>
      <c r="AT57" s="160"/>
      <c r="AU57" s="160"/>
      <c r="AV57" s="161"/>
      <c r="AW57" s="287"/>
      <c r="AX57" s="287"/>
      <c r="AY57" s="287"/>
      <c r="AZ57" s="287"/>
      <c r="BA57" s="287"/>
      <c r="BB57" s="287"/>
      <c r="BC57" s="288"/>
    </row>
    <row r="58" spans="2:55" ht="7.5" customHeight="1" thickBot="1">
      <c r="B58" s="137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3"/>
      <c r="AR58" s="293" t="s">
        <v>189</v>
      </c>
      <c r="AS58" s="293"/>
      <c r="AT58" s="293"/>
      <c r="AU58" s="293"/>
      <c r="AV58" s="294"/>
      <c r="AW58" s="297" t="s">
        <v>190</v>
      </c>
      <c r="AX58" s="299">
        <f>SUM(AW49:BC56)</f>
        <v>13000</v>
      </c>
      <c r="AY58" s="299"/>
      <c r="AZ58" s="299"/>
      <c r="BA58" s="299"/>
      <c r="BB58" s="299"/>
      <c r="BC58" s="300"/>
    </row>
    <row r="59" spans="2:55" ht="12" customHeight="1">
      <c r="B59" s="137"/>
      <c r="C59" s="164"/>
      <c r="D59" s="165"/>
      <c r="E59" s="165"/>
      <c r="F59" s="165"/>
      <c r="G59" s="165"/>
      <c r="H59" s="165"/>
      <c r="I59" s="165"/>
      <c r="J59" s="165"/>
      <c r="K59" s="303" t="s">
        <v>191</v>
      </c>
      <c r="L59" s="303"/>
      <c r="M59" s="303"/>
      <c r="N59" s="303"/>
      <c r="O59" s="303"/>
      <c r="P59" s="303"/>
      <c r="Q59" s="303"/>
      <c r="R59" s="303"/>
      <c r="S59" s="303"/>
      <c r="T59" s="165"/>
      <c r="U59" s="165"/>
      <c r="V59" s="165"/>
      <c r="W59" s="165"/>
      <c r="X59" s="165"/>
      <c r="Y59" s="165"/>
      <c r="Z59" s="165"/>
      <c r="AA59" s="166"/>
      <c r="AB59" s="167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295"/>
      <c r="AS59" s="295"/>
      <c r="AT59" s="295"/>
      <c r="AU59" s="295"/>
      <c r="AV59" s="296"/>
      <c r="AW59" s="298"/>
      <c r="AX59" s="301"/>
      <c r="AY59" s="301"/>
      <c r="AZ59" s="301"/>
      <c r="BA59" s="301"/>
      <c r="BB59" s="301"/>
      <c r="BC59" s="302"/>
    </row>
    <row r="60" spans="2:59" ht="9.75" customHeight="1">
      <c r="B60" s="137"/>
      <c r="C60" s="169"/>
      <c r="D60" s="305" t="s">
        <v>192</v>
      </c>
      <c r="E60" s="305"/>
      <c r="F60" s="305"/>
      <c r="G60" s="305"/>
      <c r="H60" s="305"/>
      <c r="I60" s="170"/>
      <c r="J60" s="170"/>
      <c r="K60" s="304"/>
      <c r="L60" s="304"/>
      <c r="M60" s="304"/>
      <c r="N60" s="304"/>
      <c r="O60" s="304"/>
      <c r="P60" s="304"/>
      <c r="Q60" s="304"/>
      <c r="R60" s="304"/>
      <c r="S60" s="304"/>
      <c r="T60" s="170"/>
      <c r="U60" s="170"/>
      <c r="V60" s="170"/>
      <c r="W60" s="170"/>
      <c r="X60" s="170"/>
      <c r="Y60" s="170"/>
      <c r="Z60" s="170"/>
      <c r="AA60" s="171"/>
      <c r="AB60" s="307" t="s">
        <v>193</v>
      </c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295" t="s">
        <v>194</v>
      </c>
      <c r="AU60" s="295"/>
      <c r="AV60" s="296"/>
      <c r="AW60" s="309" t="s">
        <v>195</v>
      </c>
      <c r="AX60" s="299"/>
      <c r="AY60" s="299"/>
      <c r="AZ60" s="299"/>
      <c r="BA60" s="299"/>
      <c r="BB60" s="299"/>
      <c r="BC60" s="300"/>
      <c r="BG60" s="118"/>
    </row>
    <row r="61" spans="2:57" ht="9.75" customHeight="1">
      <c r="B61" s="137"/>
      <c r="C61" s="169"/>
      <c r="D61" s="306"/>
      <c r="E61" s="306"/>
      <c r="F61" s="306"/>
      <c r="G61" s="306"/>
      <c r="H61" s="306"/>
      <c r="I61" s="172"/>
      <c r="J61" s="172"/>
      <c r="K61" s="173"/>
      <c r="L61" s="173"/>
      <c r="M61" s="173"/>
      <c r="N61" s="173"/>
      <c r="O61" s="173"/>
      <c r="P61" s="173"/>
      <c r="Q61" s="173"/>
      <c r="R61" s="173"/>
      <c r="S61" s="173"/>
      <c r="T61" s="172"/>
      <c r="U61" s="172"/>
      <c r="V61" s="172"/>
      <c r="W61" s="172"/>
      <c r="X61" s="172"/>
      <c r="Y61" s="172"/>
      <c r="Z61" s="172"/>
      <c r="AA61" s="171"/>
      <c r="AB61" s="307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295"/>
      <c r="AU61" s="295"/>
      <c r="AV61" s="296"/>
      <c r="AW61" s="297"/>
      <c r="AX61" s="301"/>
      <c r="AY61" s="301"/>
      <c r="AZ61" s="301"/>
      <c r="BA61" s="301"/>
      <c r="BB61" s="301"/>
      <c r="BC61" s="302"/>
      <c r="BE61" s="118"/>
    </row>
    <row r="62" spans="2:55" ht="19.5" customHeight="1">
      <c r="B62" s="137"/>
      <c r="C62" s="169"/>
      <c r="D62" s="310" t="s">
        <v>348</v>
      </c>
      <c r="E62" s="311"/>
      <c r="F62" s="311"/>
      <c r="G62" s="311"/>
      <c r="H62" s="311"/>
      <c r="I62" s="174" t="s">
        <v>196</v>
      </c>
      <c r="J62" s="311" t="s">
        <v>349</v>
      </c>
      <c r="K62" s="311"/>
      <c r="L62" s="311"/>
      <c r="M62" s="311"/>
      <c r="N62" s="311"/>
      <c r="O62" s="174" t="s">
        <v>196</v>
      </c>
      <c r="P62" s="311" t="s">
        <v>348</v>
      </c>
      <c r="Q62" s="311"/>
      <c r="R62" s="311"/>
      <c r="S62" s="311"/>
      <c r="T62" s="311"/>
      <c r="U62" s="174" t="s">
        <v>196</v>
      </c>
      <c r="V62" s="311" t="s">
        <v>349</v>
      </c>
      <c r="W62" s="311"/>
      <c r="X62" s="311"/>
      <c r="Y62" s="311"/>
      <c r="Z62" s="312"/>
      <c r="AA62" s="171"/>
      <c r="AB62" s="313" t="s">
        <v>197</v>
      </c>
      <c r="AC62" s="314"/>
      <c r="AD62" s="314"/>
      <c r="AE62" s="314"/>
      <c r="AF62" s="314"/>
      <c r="AG62" s="314"/>
      <c r="AH62" s="314"/>
      <c r="AI62" s="314"/>
      <c r="AJ62" s="314"/>
      <c r="AK62" s="314"/>
      <c r="AL62" s="314"/>
      <c r="AM62" s="314"/>
      <c r="AN62" s="314"/>
      <c r="AO62" s="314"/>
      <c r="AP62" s="314"/>
      <c r="AQ62" s="314"/>
      <c r="AR62" s="314"/>
      <c r="AS62" s="314"/>
      <c r="AT62" s="295" t="s">
        <v>198</v>
      </c>
      <c r="AU62" s="295"/>
      <c r="AV62" s="296"/>
      <c r="AW62" s="175" t="s">
        <v>195</v>
      </c>
      <c r="AX62" s="316"/>
      <c r="AY62" s="316"/>
      <c r="AZ62" s="316"/>
      <c r="BA62" s="316"/>
      <c r="BB62" s="316"/>
      <c r="BC62" s="317"/>
    </row>
    <row r="63" spans="2:55" ht="7.5" customHeight="1">
      <c r="B63" s="137"/>
      <c r="C63" s="169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1"/>
      <c r="AB63" s="315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177"/>
      <c r="AU63" s="177"/>
      <c r="AV63" s="177"/>
      <c r="AW63" s="177"/>
      <c r="AX63" s="177"/>
      <c r="AY63" s="177"/>
      <c r="AZ63" s="177"/>
      <c r="BA63" s="177"/>
      <c r="BB63" s="177"/>
      <c r="BC63" s="178"/>
    </row>
    <row r="64" spans="2:55" ht="4.5" customHeight="1">
      <c r="B64" s="137"/>
      <c r="C64" s="169"/>
      <c r="D64" s="305" t="s">
        <v>199</v>
      </c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170"/>
      <c r="Q64" s="318"/>
      <c r="R64" s="318"/>
      <c r="S64" s="318"/>
      <c r="T64" s="318"/>
      <c r="U64" s="318"/>
      <c r="V64" s="179"/>
      <c r="W64" s="318"/>
      <c r="X64" s="318"/>
      <c r="Y64" s="318"/>
      <c r="Z64" s="318"/>
      <c r="AA64" s="171"/>
      <c r="AB64" s="315"/>
      <c r="AC64" s="314"/>
      <c r="AD64" s="314"/>
      <c r="AE64" s="314"/>
      <c r="AF64" s="314"/>
      <c r="AG64" s="314"/>
      <c r="AH64" s="314"/>
      <c r="AI64" s="314"/>
      <c r="AJ64" s="314"/>
      <c r="AK64" s="314"/>
      <c r="AL64" s="314"/>
      <c r="AM64" s="314"/>
      <c r="AN64" s="314"/>
      <c r="AO64" s="314"/>
      <c r="AP64" s="314"/>
      <c r="AQ64" s="314"/>
      <c r="AR64" s="314"/>
      <c r="AS64" s="314"/>
      <c r="AT64" s="177"/>
      <c r="AU64" s="177"/>
      <c r="AV64" s="177"/>
      <c r="AW64" s="177"/>
      <c r="AX64" s="177"/>
      <c r="AY64" s="177"/>
      <c r="AZ64" s="177"/>
      <c r="BA64" s="177"/>
      <c r="BB64" s="177"/>
      <c r="BC64" s="178"/>
    </row>
    <row r="65" spans="2:55" ht="11.25" customHeight="1">
      <c r="B65" s="137"/>
      <c r="C65" s="169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180"/>
      <c r="Q65" s="318"/>
      <c r="R65" s="318"/>
      <c r="S65" s="318"/>
      <c r="T65" s="318"/>
      <c r="U65" s="318"/>
      <c r="V65" s="180"/>
      <c r="W65" s="318"/>
      <c r="X65" s="318"/>
      <c r="Y65" s="318"/>
      <c r="Z65" s="318"/>
      <c r="AA65" s="171"/>
      <c r="AB65" s="319" t="s">
        <v>200</v>
      </c>
      <c r="AC65" s="320"/>
      <c r="AD65" s="320"/>
      <c r="AE65" s="320"/>
      <c r="AF65" s="320"/>
      <c r="AG65" s="320"/>
      <c r="AH65" s="320"/>
      <c r="AI65" s="320"/>
      <c r="AJ65" s="320"/>
      <c r="AK65" s="320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  <c r="AW65" s="320"/>
      <c r="AX65" s="320"/>
      <c r="AY65" s="320"/>
      <c r="AZ65" s="320"/>
      <c r="BA65" s="320"/>
      <c r="BB65" s="320"/>
      <c r="BC65" s="321"/>
    </row>
    <row r="66" spans="2:55" ht="3.75" customHeight="1">
      <c r="B66" s="137"/>
      <c r="C66" s="169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170"/>
      <c r="Q66" s="318"/>
      <c r="R66" s="318"/>
      <c r="S66" s="318"/>
      <c r="T66" s="318"/>
      <c r="U66" s="318"/>
      <c r="V66" s="179"/>
      <c r="W66" s="318"/>
      <c r="X66" s="318"/>
      <c r="Y66" s="318"/>
      <c r="Z66" s="318"/>
      <c r="AA66" s="171"/>
      <c r="AB66" s="322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  <c r="AX66" s="320"/>
      <c r="AY66" s="320"/>
      <c r="AZ66" s="320"/>
      <c r="BA66" s="320"/>
      <c r="BB66" s="320"/>
      <c r="BC66" s="321"/>
    </row>
    <row r="67" spans="2:55" ht="3.75" customHeight="1">
      <c r="B67" s="137"/>
      <c r="C67" s="169"/>
      <c r="D67" s="323" t="s">
        <v>350</v>
      </c>
      <c r="E67" s="324"/>
      <c r="F67" s="324"/>
      <c r="G67" s="329" t="s">
        <v>201</v>
      </c>
      <c r="H67" s="324" t="s">
        <v>411</v>
      </c>
      <c r="I67" s="324"/>
      <c r="J67" s="332"/>
      <c r="K67" s="318" t="s">
        <v>202</v>
      </c>
      <c r="L67" s="318"/>
      <c r="M67" s="318"/>
      <c r="N67" s="318"/>
      <c r="O67" s="318"/>
      <c r="P67" s="170"/>
      <c r="Q67" s="335" t="s">
        <v>218</v>
      </c>
      <c r="R67" s="336"/>
      <c r="S67" s="336"/>
      <c r="T67" s="336"/>
      <c r="U67" s="336"/>
      <c r="V67" s="341" t="s">
        <v>214</v>
      </c>
      <c r="W67" s="342"/>
      <c r="X67" s="342"/>
      <c r="Y67" s="342"/>
      <c r="Z67" s="343"/>
      <c r="AA67" s="171"/>
      <c r="AB67" s="322"/>
      <c r="AC67" s="320"/>
      <c r="AD67" s="320"/>
      <c r="AE67" s="320"/>
      <c r="AF67" s="320"/>
      <c r="AG67" s="320"/>
      <c r="AH67" s="320"/>
      <c r="AI67" s="320"/>
      <c r="AJ67" s="320"/>
      <c r="AK67" s="320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  <c r="AW67" s="320"/>
      <c r="AX67" s="320"/>
      <c r="AY67" s="320"/>
      <c r="AZ67" s="320"/>
      <c r="BA67" s="320"/>
      <c r="BB67" s="320"/>
      <c r="BC67" s="321"/>
    </row>
    <row r="68" spans="2:55" ht="11.25" customHeight="1">
      <c r="B68" s="137"/>
      <c r="C68" s="169"/>
      <c r="D68" s="325"/>
      <c r="E68" s="326"/>
      <c r="F68" s="326"/>
      <c r="G68" s="330"/>
      <c r="H68" s="326"/>
      <c r="I68" s="326"/>
      <c r="J68" s="333"/>
      <c r="K68" s="318"/>
      <c r="L68" s="318"/>
      <c r="M68" s="318"/>
      <c r="N68" s="318"/>
      <c r="O68" s="318"/>
      <c r="P68" s="180"/>
      <c r="Q68" s="336"/>
      <c r="R68" s="336"/>
      <c r="S68" s="336"/>
      <c r="T68" s="336"/>
      <c r="U68" s="336"/>
      <c r="V68" s="344"/>
      <c r="W68" s="345"/>
      <c r="X68" s="345"/>
      <c r="Y68" s="345"/>
      <c r="Z68" s="346"/>
      <c r="AA68" s="171"/>
      <c r="AB68" s="322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  <c r="AW68" s="320"/>
      <c r="AX68" s="320"/>
      <c r="AY68" s="320"/>
      <c r="AZ68" s="320"/>
      <c r="BA68" s="320"/>
      <c r="BB68" s="320"/>
      <c r="BC68" s="321"/>
    </row>
    <row r="69" spans="2:55" ht="4.5" customHeight="1">
      <c r="B69" s="137"/>
      <c r="C69" s="169"/>
      <c r="D69" s="327"/>
      <c r="E69" s="328"/>
      <c r="F69" s="328"/>
      <c r="G69" s="331"/>
      <c r="H69" s="328"/>
      <c r="I69" s="328"/>
      <c r="J69" s="334"/>
      <c r="K69" s="318"/>
      <c r="L69" s="318"/>
      <c r="M69" s="318"/>
      <c r="N69" s="318"/>
      <c r="O69" s="318"/>
      <c r="P69" s="170"/>
      <c r="Q69" s="336"/>
      <c r="R69" s="336"/>
      <c r="S69" s="336"/>
      <c r="T69" s="336"/>
      <c r="U69" s="336"/>
      <c r="V69" s="347"/>
      <c r="W69" s="348"/>
      <c r="X69" s="348"/>
      <c r="Y69" s="348"/>
      <c r="Z69" s="349"/>
      <c r="AA69" s="171"/>
      <c r="AB69" s="337" t="s">
        <v>203</v>
      </c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  <c r="BB69" s="337"/>
      <c r="BC69" s="338"/>
    </row>
    <row r="70" spans="2:55" ht="7.5" customHeight="1">
      <c r="B70" s="137"/>
      <c r="C70" s="16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6"/>
      <c r="P70" s="170"/>
      <c r="Q70" s="170"/>
      <c r="R70" s="170"/>
      <c r="S70" s="170"/>
      <c r="T70" s="170"/>
      <c r="U70" s="176"/>
      <c r="V70" s="179"/>
      <c r="W70" s="179"/>
      <c r="X70" s="179"/>
      <c r="Y70" s="179"/>
      <c r="Z70" s="179"/>
      <c r="AA70" s="171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  <c r="AP70" s="337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  <c r="BB70" s="337"/>
      <c r="BC70" s="338"/>
    </row>
    <row r="71" spans="2:55" ht="19.5" customHeight="1">
      <c r="B71" s="137"/>
      <c r="C71" s="169"/>
      <c r="D71" s="350" t="s">
        <v>204</v>
      </c>
      <c r="E71" s="350"/>
      <c r="F71" s="350"/>
      <c r="G71" s="350"/>
      <c r="H71" s="350"/>
      <c r="I71" s="350"/>
      <c r="J71" s="350"/>
      <c r="K71" s="351" t="s">
        <v>351</v>
      </c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3"/>
      <c r="AA71" s="171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7"/>
      <c r="AM71" s="337"/>
      <c r="AN71" s="337"/>
      <c r="AO71" s="337"/>
      <c r="AP71" s="337"/>
      <c r="AQ71" s="337"/>
      <c r="AR71" s="337"/>
      <c r="AS71" s="337"/>
      <c r="AT71" s="337"/>
      <c r="AU71" s="337"/>
      <c r="AV71" s="337"/>
      <c r="AW71" s="337"/>
      <c r="AX71" s="337"/>
      <c r="AY71" s="337"/>
      <c r="AZ71" s="337"/>
      <c r="BA71" s="337"/>
      <c r="BB71" s="337"/>
      <c r="BC71" s="338"/>
    </row>
    <row r="72" spans="2:55" ht="7.5" customHeight="1" thickBot="1">
      <c r="B72" s="137"/>
      <c r="C72" s="181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3"/>
      <c r="P72" s="184"/>
      <c r="Q72" s="184"/>
      <c r="R72" s="184"/>
      <c r="S72" s="184"/>
      <c r="T72" s="184"/>
      <c r="U72" s="183"/>
      <c r="V72" s="182"/>
      <c r="W72" s="182"/>
      <c r="X72" s="182"/>
      <c r="Y72" s="182"/>
      <c r="Z72" s="182"/>
      <c r="AA72" s="185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7"/>
      <c r="AN72" s="337"/>
      <c r="AO72" s="337"/>
      <c r="AP72" s="337"/>
      <c r="AQ72" s="337"/>
      <c r="AR72" s="337"/>
      <c r="AS72" s="337"/>
      <c r="AT72" s="337"/>
      <c r="AU72" s="337"/>
      <c r="AV72" s="337"/>
      <c r="AW72" s="337"/>
      <c r="AX72" s="337"/>
      <c r="AY72" s="337"/>
      <c r="AZ72" s="337"/>
      <c r="BA72" s="337"/>
      <c r="BB72" s="337"/>
      <c r="BC72" s="338"/>
    </row>
    <row r="73" spans="2:55" ht="7.5" customHeight="1" thickBot="1">
      <c r="B73" s="134"/>
      <c r="C73" s="135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35"/>
      <c r="P73" s="187"/>
      <c r="Q73" s="187"/>
      <c r="R73" s="187"/>
      <c r="S73" s="187"/>
      <c r="T73" s="187"/>
      <c r="U73" s="135"/>
      <c r="V73" s="186"/>
      <c r="W73" s="186"/>
      <c r="X73" s="186"/>
      <c r="Y73" s="186"/>
      <c r="Z73" s="186"/>
      <c r="AA73" s="135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  <c r="AZ73" s="339"/>
      <c r="BA73" s="339"/>
      <c r="BB73" s="339"/>
      <c r="BC73" s="340"/>
    </row>
    <row r="74" spans="4:26" ht="6" customHeight="1" thickBot="1"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P74" s="120"/>
      <c r="Q74" s="120"/>
      <c r="R74" s="120"/>
      <c r="S74" s="120"/>
      <c r="T74" s="120"/>
      <c r="V74" s="119"/>
      <c r="W74" s="119"/>
      <c r="X74" s="119"/>
      <c r="Y74" s="119"/>
      <c r="Z74" s="119"/>
    </row>
    <row r="75" spans="2:55" ht="19.5" customHeight="1" thickBot="1">
      <c r="B75" s="354" t="s">
        <v>205</v>
      </c>
      <c r="C75" s="355"/>
      <c r="D75" s="355"/>
      <c r="E75" s="355"/>
      <c r="F75" s="356"/>
      <c r="G75" s="356"/>
      <c r="H75" s="356"/>
      <c r="I75" s="356"/>
      <c r="J75" s="356"/>
      <c r="K75" s="356"/>
      <c r="L75" s="356"/>
      <c r="M75" s="356"/>
      <c r="N75" s="356"/>
      <c r="O75" s="356"/>
      <c r="P75" s="356"/>
      <c r="Q75" s="356"/>
      <c r="R75" s="356"/>
      <c r="S75" s="356"/>
      <c r="T75" s="356"/>
      <c r="U75" s="356"/>
      <c r="V75" s="356"/>
      <c r="W75" s="356"/>
      <c r="X75" s="356"/>
      <c r="Y75" s="356"/>
      <c r="Z75" s="356"/>
      <c r="AA75" s="356"/>
      <c r="AB75" s="356"/>
      <c r="AC75" s="356"/>
      <c r="AD75" s="356"/>
      <c r="AE75" s="356"/>
      <c r="AF75" s="356"/>
      <c r="AG75" s="356"/>
      <c r="AH75" s="356"/>
      <c r="AI75" s="356"/>
      <c r="AJ75" s="356"/>
      <c r="AK75" s="356"/>
      <c r="AL75" s="356"/>
      <c r="AM75" s="356"/>
      <c r="AN75" s="356"/>
      <c r="AO75" s="356"/>
      <c r="AP75" s="356"/>
      <c r="AQ75" s="356"/>
      <c r="AR75" s="356"/>
      <c r="AS75" s="356"/>
      <c r="AT75" s="356"/>
      <c r="AU75" s="356"/>
      <c r="AV75" s="356"/>
      <c r="AW75" s="356"/>
      <c r="AX75" s="356"/>
      <c r="AY75" s="356"/>
      <c r="AZ75" s="356"/>
      <c r="BA75" s="356"/>
      <c r="BB75" s="356"/>
      <c r="BC75" s="357"/>
    </row>
  </sheetData>
  <sheetProtection password="DE78" sheet="1" objects="1" scenarios="1" selectLockedCells="1"/>
  <protectedRanges>
    <protectedRange sqref="AX62" name="商品・送料計_1"/>
    <protectedRange sqref="AX60" name="商品送料_1"/>
    <protectedRange sqref="AX58" name="商品合計額_1"/>
    <protectedRange sqref="B49:K57 L49:AG56 M57:AG57 AH49:BC57" name="商品注文欄_1"/>
    <protectedRange sqref="G45:BC45" name="届け先 住所_1"/>
    <protectedRange sqref="K44" name="届け先 住所（ふりがな）_1"/>
    <protectedRange sqref="N43" name="届け先 郵便番号２_1"/>
    <protectedRange sqref="I43" name="届け先 郵便番号１_1"/>
    <protectedRange sqref="G42:BC42" name="届け先 名前_1"/>
    <protectedRange sqref="K41" name="届け先 名前（ふりがな）_1"/>
    <protectedRange sqref="AQ38" name="注文者 メール_1"/>
    <protectedRange sqref="Y38" name="注文者 ＦＡＸ_1"/>
    <protectedRange sqref="G38:S38" name="注文者 電話_1"/>
    <protectedRange sqref="H27" name="発送チェック 宅急便_1"/>
    <protectedRange sqref="AC27" name="発送チェック 郵便_1"/>
    <protectedRange sqref="K33" name="注文者 名前（ふりがな）_1"/>
    <protectedRange sqref="G34:Y34" name="注文者 名前_1"/>
    <protectedRange sqref="AI33" name="注文者ピンナンバー_1"/>
    <protectedRange sqref="AI34" name="紹介者ピンナンバー_1"/>
    <protectedRange sqref="AQ34" name="紹介者名前_1"/>
    <protectedRange sqref="AU33" name="注文（月）_1"/>
    <protectedRange sqref="AY33" name="注文（日）_1"/>
    <protectedRange sqref="I35" name="注文者 郵便番号１_1"/>
    <protectedRange sqref="N35" name="注文者 郵便番号２_1"/>
    <protectedRange sqref="K36" name="注文者 住所（ふりがな）_1"/>
    <protectedRange sqref="G37:BC37" name="注文者 住所_1"/>
    <protectedRange sqref="D62" name="カード番号１_1"/>
    <protectedRange sqref="J62" name="カード番号２_1"/>
    <protectedRange sqref="P62" name="カード番号３_1"/>
    <protectedRange sqref="V62" name="カード番号４_1"/>
    <protectedRange sqref="D67" name="カード期限（月）_1"/>
    <protectedRange sqref="H67" name="カード期限（年）_1"/>
    <protectedRange sqref="K71" name="カード保持者_1"/>
    <protectedRange sqref="P65 P68" name="カードチェック マスター_1"/>
    <protectedRange sqref="V65" name="カードチェック ビザ_1"/>
    <protectedRange sqref="V68" name="カードチェック ＪＣＢ_1"/>
    <protectedRange sqref="F75" name="通信欄１_1"/>
  </protectedRanges>
  <mergeCells count="176">
    <mergeCell ref="D71:J71"/>
    <mergeCell ref="K71:Z71"/>
    <mergeCell ref="B75:E75"/>
    <mergeCell ref="F75:BC75"/>
    <mergeCell ref="Q64:U66"/>
    <mergeCell ref="W64:Z66"/>
    <mergeCell ref="AB65:BC68"/>
    <mergeCell ref="D67:F69"/>
    <mergeCell ref="G67:G69"/>
    <mergeCell ref="H67:J69"/>
    <mergeCell ref="K67:O69"/>
    <mergeCell ref="Q67:U69"/>
    <mergeCell ref="AB69:BC73"/>
    <mergeCell ref="V67:Z69"/>
    <mergeCell ref="AW60:AW61"/>
    <mergeCell ref="AX60:BC61"/>
    <mergeCell ref="D62:H62"/>
    <mergeCell ref="J62:N62"/>
    <mergeCell ref="P62:T62"/>
    <mergeCell ref="V62:Z62"/>
    <mergeCell ref="AB62:AS64"/>
    <mergeCell ref="AT62:AV62"/>
    <mergeCell ref="AX62:BC62"/>
    <mergeCell ref="D64:O66"/>
    <mergeCell ref="B57:E57"/>
    <mergeCell ref="F57:AQ57"/>
    <mergeCell ref="AW57:BC57"/>
    <mergeCell ref="AR58:AV59"/>
    <mergeCell ref="AW58:AW59"/>
    <mergeCell ref="AX58:BC59"/>
    <mergeCell ref="K59:S60"/>
    <mergeCell ref="D60:H61"/>
    <mergeCell ref="AB60:AS61"/>
    <mergeCell ref="AT60:AV61"/>
    <mergeCell ref="AM55:AQ55"/>
    <mergeCell ref="AR55:AV55"/>
    <mergeCell ref="AW55:BC55"/>
    <mergeCell ref="B56:E56"/>
    <mergeCell ref="F56:K56"/>
    <mergeCell ref="L56:AG56"/>
    <mergeCell ref="AH56:AL56"/>
    <mergeCell ref="AM56:AQ56"/>
    <mergeCell ref="AR56:AV56"/>
    <mergeCell ref="AW56:BC56"/>
    <mergeCell ref="B55:E55"/>
    <mergeCell ref="F55:K55"/>
    <mergeCell ref="L55:AG55"/>
    <mergeCell ref="AH55:AL55"/>
    <mergeCell ref="AM53:AQ53"/>
    <mergeCell ref="AR53:AV53"/>
    <mergeCell ref="AW53:BC53"/>
    <mergeCell ref="B54:E54"/>
    <mergeCell ref="F54:K54"/>
    <mergeCell ref="L54:AG54"/>
    <mergeCell ref="AH54:AL54"/>
    <mergeCell ref="AM54:AQ54"/>
    <mergeCell ref="AR54:AV54"/>
    <mergeCell ref="AW54:BC54"/>
    <mergeCell ref="B53:E53"/>
    <mergeCell ref="F53:K53"/>
    <mergeCell ref="L53:AG53"/>
    <mergeCell ref="AH53:AL53"/>
    <mergeCell ref="AM51:AQ51"/>
    <mergeCell ref="AR51:AV51"/>
    <mergeCell ref="AW51:BC51"/>
    <mergeCell ref="B52:E52"/>
    <mergeCell ref="F52:K52"/>
    <mergeCell ref="L52:AG52"/>
    <mergeCell ref="AH52:AL52"/>
    <mergeCell ref="AM52:AQ52"/>
    <mergeCell ref="AR52:AV52"/>
    <mergeCell ref="AW52:BC52"/>
    <mergeCell ref="B51:E51"/>
    <mergeCell ref="F51:K51"/>
    <mergeCell ref="L51:AG51"/>
    <mergeCell ref="AH51:AL51"/>
    <mergeCell ref="AM49:AQ49"/>
    <mergeCell ref="AR49:AV49"/>
    <mergeCell ref="AW49:BC49"/>
    <mergeCell ref="B50:E50"/>
    <mergeCell ref="F50:K50"/>
    <mergeCell ref="L50:AG50"/>
    <mergeCell ref="AH50:AL50"/>
    <mergeCell ref="AM50:AQ50"/>
    <mergeCell ref="AR50:AV50"/>
    <mergeCell ref="AW50:BC50"/>
    <mergeCell ref="B49:E49"/>
    <mergeCell ref="F49:K49"/>
    <mergeCell ref="L49:AG49"/>
    <mergeCell ref="AH49:AL49"/>
    <mergeCell ref="B47:BC47"/>
    <mergeCell ref="B48:E48"/>
    <mergeCell ref="F48:K48"/>
    <mergeCell ref="L48:AG48"/>
    <mergeCell ref="AH48:AL48"/>
    <mergeCell ref="AM48:AQ48"/>
    <mergeCell ref="AR48:AV48"/>
    <mergeCell ref="AW48:BC48"/>
    <mergeCell ref="B44:F45"/>
    <mergeCell ref="G44:J44"/>
    <mergeCell ref="K44:BC44"/>
    <mergeCell ref="G45:J45"/>
    <mergeCell ref="K45:BC45"/>
    <mergeCell ref="B40:BC40"/>
    <mergeCell ref="B41:F42"/>
    <mergeCell ref="G41:J41"/>
    <mergeCell ref="K41:BC41"/>
    <mergeCell ref="G42:J42"/>
    <mergeCell ref="K42:BC42"/>
    <mergeCell ref="B43:F43"/>
    <mergeCell ref="G43:H43"/>
    <mergeCell ref="I43:L43"/>
    <mergeCell ref="N43:T43"/>
    <mergeCell ref="Y38:AK38"/>
    <mergeCell ref="B36:F37"/>
    <mergeCell ref="G36:J36"/>
    <mergeCell ref="K36:BC36"/>
    <mergeCell ref="G37:J37"/>
    <mergeCell ref="K37:BC37"/>
    <mergeCell ref="AL38:AP38"/>
    <mergeCell ref="AQ38:BC38"/>
    <mergeCell ref="B38:F38"/>
    <mergeCell ref="B35:F35"/>
    <mergeCell ref="G35:H35"/>
    <mergeCell ref="I35:L35"/>
    <mergeCell ref="G38:S38"/>
    <mergeCell ref="N35:T35"/>
    <mergeCell ref="T38:X38"/>
    <mergeCell ref="AY33:BA33"/>
    <mergeCell ref="BB33:BC33"/>
    <mergeCell ref="G34:J34"/>
    <mergeCell ref="K34:Y34"/>
    <mergeCell ref="Z34:AH34"/>
    <mergeCell ref="AI34:AP34"/>
    <mergeCell ref="AQ34:BC34"/>
    <mergeCell ref="P29:AO29"/>
    <mergeCell ref="B32:BC32"/>
    <mergeCell ref="B33:F34"/>
    <mergeCell ref="G33:J33"/>
    <mergeCell ref="K33:Y33"/>
    <mergeCell ref="Z33:AH33"/>
    <mergeCell ref="AI33:AP33"/>
    <mergeCell ref="AQ33:AT33"/>
    <mergeCell ref="AU33:AV33"/>
    <mergeCell ref="AW33:AX33"/>
    <mergeCell ref="I18:AH20"/>
    <mergeCell ref="P21:AL21"/>
    <mergeCell ref="Y24:AF25"/>
    <mergeCell ref="I26:AB28"/>
    <mergeCell ref="AD26:AY28"/>
    <mergeCell ref="Y10:AF11"/>
    <mergeCell ref="I13:BB13"/>
    <mergeCell ref="I16:BB16"/>
    <mergeCell ref="I17:BB17"/>
    <mergeCell ref="AN6:AU6"/>
    <mergeCell ref="O7:Y7"/>
    <mergeCell ref="Z7:AF7"/>
    <mergeCell ref="AG7:BC9"/>
    <mergeCell ref="L6:N6"/>
    <mergeCell ref="O6:Y6"/>
    <mergeCell ref="Z6:AE6"/>
    <mergeCell ref="AH6:AM6"/>
    <mergeCell ref="L4:AE4"/>
    <mergeCell ref="AG4:BC4"/>
    <mergeCell ref="L5:Q5"/>
    <mergeCell ref="R5:AE5"/>
    <mergeCell ref="AH5:AM5"/>
    <mergeCell ref="AN5:AU5"/>
    <mergeCell ref="J1:AA1"/>
    <mergeCell ref="AB1:BC1"/>
    <mergeCell ref="AH2:AL3"/>
    <mergeCell ref="AM2:AU2"/>
    <mergeCell ref="AV2:BC2"/>
    <mergeCell ref="L3:AE3"/>
    <mergeCell ref="AM3:AU3"/>
    <mergeCell ref="AV3:BC3"/>
  </mergeCells>
  <hyperlinks>
    <hyperlink ref="R5" r:id="rId1" display="http://www.lifeplus.com"/>
    <hyperlink ref="O6" r:id="rId2" display="orders@lifeplusnz.co.nz"/>
    <hyperlink ref="O7" r:id="rId3" display="service@lifeplusnz.co.nz"/>
  </hyperlinks>
  <printOptions/>
  <pageMargins left="0.75" right="0.75" top="1" bottom="1" header="0.512" footer="0.512"/>
  <pageSetup horizontalDpi="300" verticalDpi="300" orientation="portrait" paperSize="9" scale="81" r:id="rId6"/>
  <colBreaks count="1" manualBreakCount="1">
    <brk id="55" max="65535" man="1"/>
  </col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75"/>
  <sheetViews>
    <sheetView view="pageBreakPreview" zoomScaleSheetLayoutView="100" workbookViewId="0" topLeftCell="A1">
      <selection activeCell="K33" sqref="K33:Y33"/>
    </sheetView>
  </sheetViews>
  <sheetFormatPr defaultColWidth="1.875" defaultRowHeight="13.5"/>
  <cols>
    <col min="1" max="62" width="1.875" style="16" customWidth="1"/>
    <col min="63" max="63" width="16.375" style="16" bestFit="1" customWidth="1"/>
    <col min="64" max="16384" width="1.875" style="16" customWidth="1"/>
  </cols>
  <sheetData>
    <row r="1" spans="9:55" ht="24">
      <c r="I1" s="64"/>
      <c r="J1" s="522" t="s">
        <v>353</v>
      </c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3" t="s">
        <v>140</v>
      </c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AS1" s="523"/>
      <c r="AT1" s="523"/>
      <c r="AU1" s="523"/>
      <c r="AV1" s="523"/>
      <c r="AW1" s="523"/>
      <c r="AX1" s="523"/>
      <c r="AY1" s="523"/>
      <c r="AZ1" s="523"/>
      <c r="BA1" s="523"/>
      <c r="BB1" s="523"/>
      <c r="BC1" s="523"/>
    </row>
    <row r="2" spans="9:55" ht="13.5" customHeight="1"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7"/>
      <c r="AF2" s="17"/>
      <c r="AG2" s="17"/>
      <c r="AH2" s="518" t="s">
        <v>354</v>
      </c>
      <c r="AI2" s="518"/>
      <c r="AJ2" s="518"/>
      <c r="AK2" s="518"/>
      <c r="AL2" s="518"/>
      <c r="AM2" s="515" t="s">
        <v>355</v>
      </c>
      <c r="AN2" s="515"/>
      <c r="AO2" s="515"/>
      <c r="AP2" s="515"/>
      <c r="AQ2" s="515"/>
      <c r="AR2" s="515"/>
      <c r="AS2" s="515"/>
      <c r="AT2" s="515"/>
      <c r="AU2" s="515"/>
      <c r="AV2" s="516" t="s">
        <v>356</v>
      </c>
      <c r="AW2" s="516"/>
      <c r="AX2" s="516"/>
      <c r="AY2" s="516"/>
      <c r="AZ2" s="516"/>
      <c r="BA2" s="516"/>
      <c r="BB2" s="516"/>
      <c r="BC2" s="516"/>
    </row>
    <row r="3" spans="9:55" ht="13.5" customHeight="1">
      <c r="I3" s="65"/>
      <c r="J3" s="65"/>
      <c r="K3" s="65"/>
      <c r="L3" s="519" t="s">
        <v>357</v>
      </c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65"/>
      <c r="AG3" s="67"/>
      <c r="AH3" s="518"/>
      <c r="AI3" s="518"/>
      <c r="AJ3" s="518"/>
      <c r="AK3" s="518"/>
      <c r="AL3" s="518"/>
      <c r="AM3" s="515" t="s">
        <v>358</v>
      </c>
      <c r="AN3" s="515"/>
      <c r="AO3" s="515"/>
      <c r="AP3" s="515"/>
      <c r="AQ3" s="515"/>
      <c r="AR3" s="515"/>
      <c r="AS3" s="515"/>
      <c r="AT3" s="515"/>
      <c r="AU3" s="515"/>
      <c r="AV3" s="516" t="s">
        <v>359</v>
      </c>
      <c r="AW3" s="516"/>
      <c r="AX3" s="516"/>
      <c r="AY3" s="516"/>
      <c r="AZ3" s="516"/>
      <c r="BA3" s="516"/>
      <c r="BB3" s="516"/>
      <c r="BC3" s="516"/>
    </row>
    <row r="4" spans="9:57" ht="13.5" customHeight="1">
      <c r="I4" s="65"/>
      <c r="J4" s="65"/>
      <c r="K4" s="65"/>
      <c r="L4" s="519" t="s">
        <v>360</v>
      </c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65"/>
      <c r="AG4" s="520" t="s">
        <v>361</v>
      </c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520"/>
      <c r="BC4" s="520"/>
      <c r="BE4" s="68"/>
    </row>
    <row r="5" spans="9:52" ht="13.5" customHeight="1">
      <c r="I5" s="65"/>
      <c r="J5" s="65"/>
      <c r="K5" s="65"/>
      <c r="L5" s="516" t="s">
        <v>362</v>
      </c>
      <c r="M5" s="516"/>
      <c r="N5" s="516"/>
      <c r="O5" s="516"/>
      <c r="P5" s="516"/>
      <c r="Q5" s="516"/>
      <c r="R5" s="214" t="s">
        <v>363</v>
      </c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65"/>
      <c r="AG5" s="17"/>
      <c r="AH5" s="518" t="s">
        <v>364</v>
      </c>
      <c r="AI5" s="518"/>
      <c r="AJ5" s="518"/>
      <c r="AK5" s="518"/>
      <c r="AL5" s="518"/>
      <c r="AM5" s="518"/>
      <c r="AN5" s="515" t="s">
        <v>365</v>
      </c>
      <c r="AO5" s="515"/>
      <c r="AP5" s="515"/>
      <c r="AQ5" s="515"/>
      <c r="AR5" s="515"/>
      <c r="AS5" s="515"/>
      <c r="AT5" s="515"/>
      <c r="AU5" s="515"/>
      <c r="AV5" s="17"/>
      <c r="AW5" s="17"/>
      <c r="AX5" s="17"/>
      <c r="AY5" s="17"/>
      <c r="AZ5" s="17"/>
    </row>
    <row r="6" spans="9:52" ht="14.25">
      <c r="I6" s="65"/>
      <c r="J6" s="65"/>
      <c r="K6" s="65"/>
      <c r="L6" s="516" t="s">
        <v>153</v>
      </c>
      <c r="M6" s="516"/>
      <c r="N6" s="516"/>
      <c r="O6" s="214" t="s">
        <v>406</v>
      </c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517" t="s">
        <v>154</v>
      </c>
      <c r="AA6" s="517"/>
      <c r="AB6" s="517"/>
      <c r="AC6" s="517"/>
      <c r="AD6" s="517"/>
      <c r="AE6" s="517"/>
      <c r="AF6" s="65"/>
      <c r="AG6" s="17"/>
      <c r="AH6" s="518" t="s">
        <v>366</v>
      </c>
      <c r="AI6" s="518"/>
      <c r="AJ6" s="518"/>
      <c r="AK6" s="518"/>
      <c r="AL6" s="518"/>
      <c r="AM6" s="518"/>
      <c r="AN6" s="515" t="s">
        <v>367</v>
      </c>
      <c r="AO6" s="515"/>
      <c r="AP6" s="515"/>
      <c r="AQ6" s="515"/>
      <c r="AR6" s="515"/>
      <c r="AS6" s="515"/>
      <c r="AT6" s="515"/>
      <c r="AU6" s="515"/>
      <c r="AV6" s="17"/>
      <c r="AW6" s="17"/>
      <c r="AX6" s="17"/>
      <c r="AY6" s="17"/>
      <c r="AZ6" s="17"/>
    </row>
    <row r="7" spans="11:55" ht="13.5" customHeight="1">
      <c r="K7" s="65"/>
      <c r="L7" s="65"/>
      <c r="M7" s="65"/>
      <c r="N7" s="65"/>
      <c r="O7" s="214" t="s">
        <v>407</v>
      </c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516" t="s">
        <v>368</v>
      </c>
      <c r="AA7" s="516"/>
      <c r="AB7" s="516"/>
      <c r="AC7" s="516"/>
      <c r="AD7" s="516"/>
      <c r="AE7" s="516"/>
      <c r="AF7" s="516"/>
      <c r="AG7" s="217" t="s">
        <v>400</v>
      </c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</row>
    <row r="8" spans="11:55" ht="14.25" customHeight="1">
      <c r="K8" s="65"/>
      <c r="L8" s="65"/>
      <c r="M8" s="65"/>
      <c r="N8" s="65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6"/>
      <c r="AA8" s="66"/>
      <c r="AB8" s="66"/>
      <c r="AC8" s="66"/>
      <c r="AD8" s="66"/>
      <c r="AE8" s="66"/>
      <c r="AF8" s="66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</row>
    <row r="9" spans="11:55" ht="14.25" customHeight="1"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</row>
    <row r="10" spans="24:32" ht="6.75" customHeight="1" thickBot="1">
      <c r="X10" s="70"/>
      <c r="Y10" s="506" t="s">
        <v>369</v>
      </c>
      <c r="Z10" s="507"/>
      <c r="AA10" s="507"/>
      <c r="AB10" s="507"/>
      <c r="AC10" s="507"/>
      <c r="AD10" s="507"/>
      <c r="AE10" s="507"/>
      <c r="AF10" s="508"/>
    </row>
    <row r="11" spans="2:55" ht="6.75" customHeight="1"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4"/>
      <c r="Y11" s="509"/>
      <c r="Z11" s="510"/>
      <c r="AA11" s="510"/>
      <c r="AB11" s="510"/>
      <c r="AC11" s="510"/>
      <c r="AD11" s="510"/>
      <c r="AE11" s="510"/>
      <c r="AF11" s="511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8"/>
    </row>
    <row r="12" spans="2:55" ht="1.5" customHeight="1">
      <c r="B12" s="55"/>
      <c r="C12" s="56"/>
      <c r="D12" s="56"/>
      <c r="E12" s="56"/>
      <c r="F12" s="56"/>
      <c r="G12" s="56"/>
      <c r="H12" s="5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18"/>
      <c r="BB12" s="18"/>
      <c r="BC12" s="57"/>
    </row>
    <row r="13" spans="2:55" ht="13.5">
      <c r="B13" s="55"/>
      <c r="C13" s="56"/>
      <c r="D13" s="56"/>
      <c r="E13" s="56"/>
      <c r="F13" s="56"/>
      <c r="G13" s="56"/>
      <c r="H13" s="56"/>
      <c r="I13" s="512" t="s">
        <v>370</v>
      </c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3"/>
      <c r="AA13" s="513"/>
      <c r="AB13" s="513"/>
      <c r="AC13" s="513"/>
      <c r="AD13" s="513"/>
      <c r="AE13" s="513"/>
      <c r="AF13" s="513"/>
      <c r="AG13" s="513"/>
      <c r="AH13" s="513"/>
      <c r="AI13" s="513"/>
      <c r="AJ13" s="513"/>
      <c r="AK13" s="513"/>
      <c r="AL13" s="513"/>
      <c r="AM13" s="513"/>
      <c r="AN13" s="513"/>
      <c r="AO13" s="513"/>
      <c r="AP13" s="513"/>
      <c r="AQ13" s="513"/>
      <c r="AR13" s="513"/>
      <c r="AS13" s="513"/>
      <c r="AT13" s="513"/>
      <c r="AU13" s="513"/>
      <c r="AV13" s="513"/>
      <c r="AW13" s="513"/>
      <c r="AX13" s="513"/>
      <c r="AY13" s="513"/>
      <c r="AZ13" s="513"/>
      <c r="BA13" s="513"/>
      <c r="BB13" s="513"/>
      <c r="BC13" s="57"/>
    </row>
    <row r="14" spans="2:55" ht="1.5" customHeight="1">
      <c r="B14" s="55"/>
      <c r="C14" s="56"/>
      <c r="D14" s="56"/>
      <c r="E14" s="56"/>
      <c r="F14" s="56"/>
      <c r="G14" s="56"/>
      <c r="H14" s="5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18"/>
      <c r="BB14" s="18"/>
      <c r="BC14" s="57"/>
    </row>
    <row r="15" spans="2:55" ht="1.5" customHeight="1">
      <c r="B15" s="55"/>
      <c r="C15" s="56"/>
      <c r="D15" s="56"/>
      <c r="E15" s="56"/>
      <c r="F15" s="56"/>
      <c r="G15" s="56"/>
      <c r="H15" s="5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18"/>
      <c r="BB15" s="18"/>
      <c r="BC15" s="57"/>
    </row>
    <row r="16" spans="2:55" ht="13.5">
      <c r="B16" s="55"/>
      <c r="C16" s="56"/>
      <c r="D16" s="56"/>
      <c r="E16" s="56"/>
      <c r="F16" s="56"/>
      <c r="G16" s="56"/>
      <c r="H16" s="56"/>
      <c r="I16" s="512" t="s">
        <v>371</v>
      </c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  <c r="AG16" s="513"/>
      <c r="AH16" s="513"/>
      <c r="AI16" s="513"/>
      <c r="AJ16" s="513"/>
      <c r="AK16" s="513"/>
      <c r="AL16" s="513"/>
      <c r="AM16" s="513"/>
      <c r="AN16" s="513"/>
      <c r="AO16" s="513"/>
      <c r="AP16" s="513"/>
      <c r="AQ16" s="513"/>
      <c r="AR16" s="513"/>
      <c r="AS16" s="513"/>
      <c r="AT16" s="513"/>
      <c r="AU16" s="513"/>
      <c r="AV16" s="513"/>
      <c r="AW16" s="513"/>
      <c r="AX16" s="513"/>
      <c r="AY16" s="513"/>
      <c r="AZ16" s="513"/>
      <c r="BA16" s="513"/>
      <c r="BB16" s="513"/>
      <c r="BC16" s="57"/>
    </row>
    <row r="17" spans="2:55" ht="15.75" customHeight="1">
      <c r="B17" s="55"/>
      <c r="C17" s="56"/>
      <c r="D17" s="56"/>
      <c r="E17" s="56"/>
      <c r="F17" s="56"/>
      <c r="G17" s="56"/>
      <c r="H17" s="56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/>
      <c r="AE17" s="514"/>
      <c r="AF17" s="514"/>
      <c r="AG17" s="514"/>
      <c r="AH17" s="514"/>
      <c r="AI17" s="514"/>
      <c r="AJ17" s="514"/>
      <c r="AK17" s="514"/>
      <c r="AL17" s="514"/>
      <c r="AM17" s="514"/>
      <c r="AN17" s="514"/>
      <c r="AO17" s="514"/>
      <c r="AP17" s="514"/>
      <c r="AQ17" s="514"/>
      <c r="AR17" s="514"/>
      <c r="AS17" s="514"/>
      <c r="AT17" s="514"/>
      <c r="AU17" s="514"/>
      <c r="AV17" s="514"/>
      <c r="AW17" s="514"/>
      <c r="AX17" s="514"/>
      <c r="AY17" s="514"/>
      <c r="AZ17" s="514"/>
      <c r="BA17" s="514"/>
      <c r="BB17" s="514"/>
      <c r="BC17" s="57"/>
    </row>
    <row r="18" spans="2:55" ht="1.5" customHeight="1">
      <c r="B18" s="55"/>
      <c r="C18" s="56"/>
      <c r="D18" s="56"/>
      <c r="E18" s="56"/>
      <c r="F18" s="56"/>
      <c r="G18" s="56"/>
      <c r="H18" s="56"/>
      <c r="I18" s="504" t="s">
        <v>372</v>
      </c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18"/>
      <c r="BB18" s="18"/>
      <c r="BC18" s="57"/>
    </row>
    <row r="19" spans="2:55" ht="13.5">
      <c r="B19" s="55"/>
      <c r="C19" s="56"/>
      <c r="D19" s="56"/>
      <c r="E19" s="56"/>
      <c r="F19" s="56"/>
      <c r="G19" s="56"/>
      <c r="H19" s="56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18"/>
      <c r="BB19" s="18"/>
      <c r="BC19" s="57"/>
    </row>
    <row r="20" spans="2:55" ht="1.5" customHeight="1">
      <c r="B20" s="55"/>
      <c r="C20" s="56"/>
      <c r="D20" s="56"/>
      <c r="E20" s="56"/>
      <c r="F20" s="56"/>
      <c r="G20" s="56"/>
      <c r="H20" s="56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18"/>
      <c r="BB20" s="18"/>
      <c r="BC20" s="57"/>
    </row>
    <row r="21" spans="2:55" ht="14.25" customHeight="1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496" t="s">
        <v>373</v>
      </c>
      <c r="Q21" s="496"/>
      <c r="R21" s="496"/>
      <c r="S21" s="496"/>
      <c r="T21" s="496"/>
      <c r="U21" s="496"/>
      <c r="V21" s="496"/>
      <c r="W21" s="496"/>
      <c r="X21" s="496"/>
      <c r="Y21" s="496"/>
      <c r="Z21" s="496"/>
      <c r="AA21" s="496"/>
      <c r="AB21" s="496"/>
      <c r="AC21" s="496"/>
      <c r="AD21" s="496"/>
      <c r="AE21" s="496"/>
      <c r="AF21" s="496"/>
      <c r="AG21" s="496"/>
      <c r="AH21" s="496"/>
      <c r="AI21" s="496"/>
      <c r="AJ21" s="496"/>
      <c r="AK21" s="496"/>
      <c r="AL21" s="49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18"/>
      <c r="BB21" s="18"/>
      <c r="BC21" s="57"/>
    </row>
    <row r="22" spans="2:55" ht="6" customHeight="1" thickBot="1"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3"/>
    </row>
    <row r="23" ht="6" customHeight="1"/>
    <row r="24" spans="24:32" ht="6.75" customHeight="1" thickBot="1">
      <c r="X24" s="70"/>
      <c r="Y24" s="506" t="s">
        <v>374</v>
      </c>
      <c r="Z24" s="507"/>
      <c r="AA24" s="507"/>
      <c r="AB24" s="507"/>
      <c r="AC24" s="507"/>
      <c r="AD24" s="507"/>
      <c r="AE24" s="507"/>
      <c r="AF24" s="508"/>
    </row>
    <row r="25" spans="2:55" ht="6.75" customHeight="1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4"/>
      <c r="Y25" s="509"/>
      <c r="Z25" s="510"/>
      <c r="AA25" s="510"/>
      <c r="AB25" s="510"/>
      <c r="AC25" s="510"/>
      <c r="AD25" s="510"/>
      <c r="AE25" s="510"/>
      <c r="AF25" s="511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8"/>
    </row>
    <row r="26" spans="2:55" ht="4.5" customHeight="1">
      <c r="B26" s="71"/>
      <c r="C26" s="18"/>
      <c r="D26" s="18"/>
      <c r="E26" s="18"/>
      <c r="F26" s="18"/>
      <c r="G26" s="18"/>
      <c r="H26" s="18"/>
      <c r="I26" s="504" t="s">
        <v>161</v>
      </c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5"/>
      <c r="Z26" s="505"/>
      <c r="AA26" s="505"/>
      <c r="AB26" s="505"/>
      <c r="AC26" s="56"/>
      <c r="AD26" s="505" t="s">
        <v>339</v>
      </c>
      <c r="AE26" s="505"/>
      <c r="AF26" s="505"/>
      <c r="AG26" s="505"/>
      <c r="AH26" s="505"/>
      <c r="AI26" s="505"/>
      <c r="AJ26" s="505"/>
      <c r="AK26" s="505"/>
      <c r="AL26" s="505"/>
      <c r="AM26" s="505"/>
      <c r="AN26" s="505"/>
      <c r="AO26" s="505"/>
      <c r="AP26" s="505"/>
      <c r="AQ26" s="505"/>
      <c r="AR26" s="505"/>
      <c r="AS26" s="505"/>
      <c r="AT26" s="505"/>
      <c r="AU26" s="505"/>
      <c r="AV26" s="505"/>
      <c r="AW26" s="505"/>
      <c r="AX26" s="505"/>
      <c r="AY26" s="505"/>
      <c r="AZ26" s="18"/>
      <c r="BA26" s="18"/>
      <c r="BB26" s="18"/>
      <c r="BC26" s="57"/>
    </row>
    <row r="27" spans="2:55" ht="13.5">
      <c r="B27" s="71"/>
      <c r="C27" s="18"/>
      <c r="D27" s="18"/>
      <c r="E27" s="18"/>
      <c r="F27" s="18"/>
      <c r="G27" s="18"/>
      <c r="H27" s="106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106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5"/>
      <c r="AT27" s="505"/>
      <c r="AU27" s="505"/>
      <c r="AV27" s="505"/>
      <c r="AW27" s="505"/>
      <c r="AX27" s="505"/>
      <c r="AY27" s="505"/>
      <c r="AZ27" s="18"/>
      <c r="BA27" s="18"/>
      <c r="BB27" s="18"/>
      <c r="BC27" s="57"/>
    </row>
    <row r="28" spans="2:55" ht="1.5" customHeight="1">
      <c r="B28" s="71"/>
      <c r="C28" s="18"/>
      <c r="D28" s="18"/>
      <c r="E28" s="18"/>
      <c r="F28" s="18"/>
      <c r="G28" s="18"/>
      <c r="H28" s="18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505"/>
      <c r="AC28" s="56"/>
      <c r="AD28" s="505"/>
      <c r="AE28" s="505"/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  <c r="AP28" s="505"/>
      <c r="AQ28" s="505"/>
      <c r="AR28" s="505"/>
      <c r="AS28" s="505"/>
      <c r="AT28" s="505"/>
      <c r="AU28" s="505"/>
      <c r="AV28" s="505"/>
      <c r="AW28" s="505"/>
      <c r="AX28" s="505"/>
      <c r="AY28" s="505"/>
      <c r="AZ28" s="18"/>
      <c r="BA28" s="18"/>
      <c r="BB28" s="18"/>
      <c r="BC28" s="57"/>
    </row>
    <row r="29" spans="2:55" ht="14.25" customHeight="1">
      <c r="B29" s="7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60"/>
      <c r="O29" s="56"/>
      <c r="P29" s="496" t="s">
        <v>162</v>
      </c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497"/>
      <c r="AK29" s="497"/>
      <c r="AL29" s="497"/>
      <c r="AM29" s="497"/>
      <c r="AN29" s="497"/>
      <c r="AO29" s="497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57"/>
    </row>
    <row r="30" spans="2:55" ht="6" customHeight="1" thickBot="1"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3"/>
    </row>
    <row r="31" ht="6" customHeight="1" thickBot="1"/>
    <row r="32" spans="2:55" ht="13.5">
      <c r="B32" s="455" t="s">
        <v>163</v>
      </c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7"/>
    </row>
    <row r="33" spans="2:55" ht="24" customHeight="1">
      <c r="B33" s="461" t="s">
        <v>164</v>
      </c>
      <c r="C33" s="462"/>
      <c r="D33" s="462"/>
      <c r="E33" s="462"/>
      <c r="F33" s="463"/>
      <c r="G33" s="448" t="s">
        <v>165</v>
      </c>
      <c r="H33" s="448"/>
      <c r="I33" s="448"/>
      <c r="J33" s="448"/>
      <c r="K33" s="498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500"/>
      <c r="Z33" s="495" t="s">
        <v>166</v>
      </c>
      <c r="AA33" s="495"/>
      <c r="AB33" s="495"/>
      <c r="AC33" s="495"/>
      <c r="AD33" s="495"/>
      <c r="AE33" s="495"/>
      <c r="AF33" s="495"/>
      <c r="AG33" s="495"/>
      <c r="AH33" s="495"/>
      <c r="AI33" s="192"/>
      <c r="AJ33" s="188"/>
      <c r="AK33" s="188"/>
      <c r="AL33" s="188"/>
      <c r="AM33" s="188"/>
      <c r="AN33" s="188"/>
      <c r="AO33" s="188"/>
      <c r="AP33" s="188"/>
      <c r="AQ33" s="501" t="s">
        <v>167</v>
      </c>
      <c r="AR33" s="502"/>
      <c r="AS33" s="502"/>
      <c r="AT33" s="502"/>
      <c r="AU33" s="492"/>
      <c r="AV33" s="492"/>
      <c r="AW33" s="503" t="s">
        <v>168</v>
      </c>
      <c r="AX33" s="503"/>
      <c r="AY33" s="492"/>
      <c r="AZ33" s="492"/>
      <c r="BA33" s="492"/>
      <c r="BB33" s="418" t="s">
        <v>169</v>
      </c>
      <c r="BC33" s="493"/>
    </row>
    <row r="34" spans="2:55" ht="24" customHeight="1">
      <c r="B34" s="461"/>
      <c r="C34" s="462"/>
      <c r="D34" s="462"/>
      <c r="E34" s="462"/>
      <c r="F34" s="463"/>
      <c r="G34" s="481"/>
      <c r="H34" s="482"/>
      <c r="I34" s="482"/>
      <c r="J34" s="482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94"/>
      <c r="Z34" s="495" t="s">
        <v>340</v>
      </c>
      <c r="AA34" s="495"/>
      <c r="AB34" s="495"/>
      <c r="AC34" s="495"/>
      <c r="AD34" s="495"/>
      <c r="AE34" s="495"/>
      <c r="AF34" s="495"/>
      <c r="AG34" s="495"/>
      <c r="AH34" s="495"/>
      <c r="AI34" s="192" t="s">
        <v>213</v>
      </c>
      <c r="AJ34" s="188"/>
      <c r="AK34" s="188"/>
      <c r="AL34" s="188"/>
      <c r="AM34" s="188"/>
      <c r="AN34" s="188"/>
      <c r="AO34" s="188"/>
      <c r="AP34" s="236"/>
      <c r="AQ34" s="237" t="s">
        <v>397</v>
      </c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8"/>
    </row>
    <row r="35" spans="2:55" ht="18.75" customHeight="1">
      <c r="B35" s="471" t="s">
        <v>170</v>
      </c>
      <c r="C35" s="443"/>
      <c r="D35" s="443"/>
      <c r="E35" s="443"/>
      <c r="F35" s="443"/>
      <c r="G35" s="472" t="s">
        <v>171</v>
      </c>
      <c r="H35" s="473"/>
      <c r="I35" s="489"/>
      <c r="J35" s="489"/>
      <c r="K35" s="489"/>
      <c r="L35" s="489"/>
      <c r="M35" s="73" t="s">
        <v>172</v>
      </c>
      <c r="N35" s="489"/>
      <c r="O35" s="489"/>
      <c r="P35" s="489"/>
      <c r="Q35" s="489"/>
      <c r="R35" s="489"/>
      <c r="S35" s="489"/>
      <c r="T35" s="491"/>
      <c r="U35" s="74"/>
      <c r="V35" s="75"/>
      <c r="W35" s="75"/>
      <c r="X35" s="72"/>
      <c r="Y35" s="72"/>
      <c r="Z35" s="72"/>
      <c r="AA35" s="72"/>
      <c r="AB35" s="72"/>
      <c r="AC35" s="72"/>
      <c r="AD35" s="72"/>
      <c r="AE35" s="72"/>
      <c r="AF35" s="72"/>
      <c r="AG35" s="75"/>
      <c r="AH35" s="75"/>
      <c r="AI35" s="75"/>
      <c r="AJ35" s="75"/>
      <c r="AK35" s="75"/>
      <c r="AL35" s="75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7"/>
      <c r="BB35" s="77"/>
      <c r="BC35" s="78"/>
    </row>
    <row r="36" spans="2:55" ht="18.75" customHeight="1">
      <c r="B36" s="442" t="s">
        <v>173</v>
      </c>
      <c r="C36" s="443"/>
      <c r="D36" s="443"/>
      <c r="E36" s="443"/>
      <c r="F36" s="444"/>
      <c r="G36" s="448" t="s">
        <v>174</v>
      </c>
      <c r="H36" s="448"/>
      <c r="I36" s="448"/>
      <c r="J36" s="448"/>
      <c r="K36" s="478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479"/>
      <c r="AF36" s="479"/>
      <c r="AG36" s="479"/>
      <c r="AH36" s="479"/>
      <c r="AI36" s="479"/>
      <c r="AJ36" s="479"/>
      <c r="AK36" s="479"/>
      <c r="AL36" s="479"/>
      <c r="AM36" s="479"/>
      <c r="AN36" s="479"/>
      <c r="AO36" s="479"/>
      <c r="AP36" s="479"/>
      <c r="AQ36" s="479"/>
      <c r="AR36" s="479"/>
      <c r="AS36" s="479"/>
      <c r="AT36" s="479"/>
      <c r="AU36" s="479"/>
      <c r="AV36" s="479"/>
      <c r="AW36" s="479"/>
      <c r="AX36" s="479"/>
      <c r="AY36" s="479"/>
      <c r="AZ36" s="479"/>
      <c r="BA36" s="479"/>
      <c r="BB36" s="479"/>
      <c r="BC36" s="480"/>
    </row>
    <row r="37" spans="2:55" ht="18.75" customHeight="1">
      <c r="B37" s="471"/>
      <c r="C37" s="443"/>
      <c r="D37" s="443"/>
      <c r="E37" s="443"/>
      <c r="F37" s="444"/>
      <c r="G37" s="481"/>
      <c r="H37" s="482"/>
      <c r="I37" s="482"/>
      <c r="J37" s="482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483"/>
      <c r="AL37" s="483"/>
      <c r="AM37" s="483"/>
      <c r="AN37" s="483"/>
      <c r="AO37" s="483"/>
      <c r="AP37" s="483"/>
      <c r="AQ37" s="483"/>
      <c r="AR37" s="483"/>
      <c r="AS37" s="483"/>
      <c r="AT37" s="483"/>
      <c r="AU37" s="483"/>
      <c r="AV37" s="483"/>
      <c r="AW37" s="483"/>
      <c r="AX37" s="483"/>
      <c r="AY37" s="483"/>
      <c r="AZ37" s="483"/>
      <c r="BA37" s="483"/>
      <c r="BB37" s="483"/>
      <c r="BC37" s="484"/>
    </row>
    <row r="38" spans="2:55" ht="18.75" customHeight="1" thickBot="1">
      <c r="B38" s="445" t="s">
        <v>175</v>
      </c>
      <c r="C38" s="446"/>
      <c r="D38" s="446"/>
      <c r="E38" s="446"/>
      <c r="F38" s="447"/>
      <c r="G38" s="490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85" t="s">
        <v>176</v>
      </c>
      <c r="U38" s="446"/>
      <c r="V38" s="446"/>
      <c r="W38" s="446"/>
      <c r="X38" s="44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85" t="s">
        <v>177</v>
      </c>
      <c r="AM38" s="446"/>
      <c r="AN38" s="446"/>
      <c r="AO38" s="446"/>
      <c r="AP38" s="447"/>
      <c r="AQ38" s="486"/>
      <c r="AR38" s="487"/>
      <c r="AS38" s="487"/>
      <c r="AT38" s="487"/>
      <c r="AU38" s="487"/>
      <c r="AV38" s="487"/>
      <c r="AW38" s="487"/>
      <c r="AX38" s="487"/>
      <c r="AY38" s="487"/>
      <c r="AZ38" s="487"/>
      <c r="BA38" s="487"/>
      <c r="BB38" s="487"/>
      <c r="BC38" s="488"/>
    </row>
    <row r="39" spans="2:55" ht="6" customHeight="1" thickBot="1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115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</row>
    <row r="40" spans="2:55" ht="13.5">
      <c r="B40" s="455" t="s">
        <v>178</v>
      </c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456"/>
      <c r="AK40" s="456"/>
      <c r="AL40" s="456"/>
      <c r="AM40" s="456"/>
      <c r="AN40" s="456"/>
      <c r="AO40" s="456"/>
      <c r="AP40" s="456"/>
      <c r="AQ40" s="456"/>
      <c r="AR40" s="456"/>
      <c r="AS40" s="456"/>
      <c r="AT40" s="456"/>
      <c r="AU40" s="456"/>
      <c r="AV40" s="456"/>
      <c r="AW40" s="456"/>
      <c r="AX40" s="456"/>
      <c r="AY40" s="456"/>
      <c r="AZ40" s="456"/>
      <c r="BA40" s="456"/>
      <c r="BB40" s="456"/>
      <c r="BC40" s="457"/>
    </row>
    <row r="41" spans="2:55" ht="24" customHeight="1">
      <c r="B41" s="458" t="s">
        <v>164</v>
      </c>
      <c r="C41" s="459"/>
      <c r="D41" s="459"/>
      <c r="E41" s="459"/>
      <c r="F41" s="460"/>
      <c r="G41" s="448" t="s">
        <v>165</v>
      </c>
      <c r="H41" s="448"/>
      <c r="I41" s="448"/>
      <c r="J41" s="448"/>
      <c r="K41" s="464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6"/>
    </row>
    <row r="42" spans="2:55" ht="24" customHeight="1">
      <c r="B42" s="461"/>
      <c r="C42" s="462"/>
      <c r="D42" s="462"/>
      <c r="E42" s="462"/>
      <c r="F42" s="463"/>
      <c r="G42" s="467"/>
      <c r="H42" s="468"/>
      <c r="I42" s="468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69"/>
      <c r="X42" s="469"/>
      <c r="Y42" s="469"/>
      <c r="Z42" s="469"/>
      <c r="AA42" s="469"/>
      <c r="AB42" s="469"/>
      <c r="AC42" s="469"/>
      <c r="AD42" s="469"/>
      <c r="AE42" s="469"/>
      <c r="AF42" s="469"/>
      <c r="AG42" s="469"/>
      <c r="AH42" s="469"/>
      <c r="AI42" s="469"/>
      <c r="AJ42" s="469"/>
      <c r="AK42" s="469"/>
      <c r="AL42" s="469"/>
      <c r="AM42" s="469"/>
      <c r="AN42" s="469"/>
      <c r="AO42" s="469"/>
      <c r="AP42" s="469"/>
      <c r="AQ42" s="469"/>
      <c r="AR42" s="469"/>
      <c r="AS42" s="469"/>
      <c r="AT42" s="469"/>
      <c r="AU42" s="469"/>
      <c r="AV42" s="469"/>
      <c r="AW42" s="469"/>
      <c r="AX42" s="469"/>
      <c r="AY42" s="469"/>
      <c r="AZ42" s="469"/>
      <c r="BA42" s="469"/>
      <c r="BB42" s="469"/>
      <c r="BC42" s="470"/>
    </row>
    <row r="43" spans="2:55" ht="18.75" customHeight="1">
      <c r="B43" s="471" t="s">
        <v>170</v>
      </c>
      <c r="C43" s="443"/>
      <c r="D43" s="443"/>
      <c r="E43" s="443"/>
      <c r="F43" s="443"/>
      <c r="G43" s="472" t="s">
        <v>171</v>
      </c>
      <c r="H43" s="473"/>
      <c r="I43" s="474"/>
      <c r="J43" s="474"/>
      <c r="K43" s="475"/>
      <c r="L43" s="475"/>
      <c r="M43" s="80" t="s">
        <v>172</v>
      </c>
      <c r="N43" s="475"/>
      <c r="O43" s="475"/>
      <c r="P43" s="475"/>
      <c r="Q43" s="475"/>
      <c r="R43" s="475"/>
      <c r="S43" s="475"/>
      <c r="T43" s="476"/>
      <c r="U43" s="81"/>
      <c r="V43" s="82"/>
      <c r="W43" s="82"/>
      <c r="X43" s="83"/>
      <c r="Y43" s="83"/>
      <c r="Z43" s="83"/>
      <c r="AA43" s="83"/>
      <c r="AB43" s="83"/>
      <c r="AC43" s="83"/>
      <c r="AD43" s="83"/>
      <c r="AE43" s="83"/>
      <c r="AF43" s="83"/>
      <c r="AG43" s="82"/>
      <c r="AH43" s="82"/>
      <c r="AI43" s="82"/>
      <c r="AJ43" s="82"/>
      <c r="AK43" s="82"/>
      <c r="AL43" s="82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5"/>
      <c r="BB43" s="85"/>
      <c r="BC43" s="86"/>
    </row>
    <row r="44" spans="2:55" ht="18.75" customHeight="1">
      <c r="B44" s="442" t="s">
        <v>179</v>
      </c>
      <c r="C44" s="443"/>
      <c r="D44" s="443"/>
      <c r="E44" s="443"/>
      <c r="F44" s="444"/>
      <c r="G44" s="448" t="s">
        <v>180</v>
      </c>
      <c r="H44" s="448"/>
      <c r="I44" s="448"/>
      <c r="J44" s="448"/>
      <c r="K44" s="449"/>
      <c r="L44" s="449"/>
      <c r="M44" s="449"/>
      <c r="N44" s="449"/>
      <c r="O44" s="449"/>
      <c r="P44" s="449"/>
      <c r="Q44" s="449"/>
      <c r="R44" s="449"/>
      <c r="S44" s="449"/>
      <c r="T44" s="449"/>
      <c r="U44" s="449"/>
      <c r="V44" s="449"/>
      <c r="W44" s="449"/>
      <c r="X44" s="449"/>
      <c r="Y44" s="449"/>
      <c r="Z44" s="449"/>
      <c r="AA44" s="449"/>
      <c r="AB44" s="449"/>
      <c r="AC44" s="449"/>
      <c r="AD44" s="449"/>
      <c r="AE44" s="449"/>
      <c r="AF44" s="449"/>
      <c r="AG44" s="449"/>
      <c r="AH44" s="449"/>
      <c r="AI44" s="449"/>
      <c r="AJ44" s="449"/>
      <c r="AK44" s="449"/>
      <c r="AL44" s="449"/>
      <c r="AM44" s="449"/>
      <c r="AN44" s="449"/>
      <c r="AO44" s="449"/>
      <c r="AP44" s="449"/>
      <c r="AQ44" s="449"/>
      <c r="AR44" s="449"/>
      <c r="AS44" s="449"/>
      <c r="AT44" s="449"/>
      <c r="AU44" s="449"/>
      <c r="AV44" s="449"/>
      <c r="AW44" s="449"/>
      <c r="AX44" s="449"/>
      <c r="AY44" s="449"/>
      <c r="AZ44" s="449"/>
      <c r="BA44" s="449"/>
      <c r="BB44" s="449"/>
      <c r="BC44" s="450"/>
    </row>
    <row r="45" spans="2:55" ht="18.75" customHeight="1" thickBot="1">
      <c r="B45" s="445"/>
      <c r="C45" s="446"/>
      <c r="D45" s="446"/>
      <c r="E45" s="446"/>
      <c r="F45" s="447"/>
      <c r="G45" s="451"/>
      <c r="H45" s="452"/>
      <c r="I45" s="452"/>
      <c r="J45" s="452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3"/>
      <c r="AM45" s="453"/>
      <c r="AN45" s="453"/>
      <c r="AO45" s="453"/>
      <c r="AP45" s="453"/>
      <c r="AQ45" s="453"/>
      <c r="AR45" s="453"/>
      <c r="AS45" s="453"/>
      <c r="AT45" s="453"/>
      <c r="AU45" s="453"/>
      <c r="AV45" s="453"/>
      <c r="AW45" s="453"/>
      <c r="AX45" s="453"/>
      <c r="AY45" s="453"/>
      <c r="AZ45" s="453"/>
      <c r="BA45" s="453"/>
      <c r="BB45" s="453"/>
      <c r="BC45" s="454"/>
    </row>
    <row r="46" ht="6" customHeight="1" thickBot="1"/>
    <row r="47" spans="2:55" ht="14.25" thickBot="1">
      <c r="B47" s="435" t="s">
        <v>181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/>
      <c r="AV47" s="436"/>
      <c r="AW47" s="436"/>
      <c r="AX47" s="436"/>
      <c r="AY47" s="436"/>
      <c r="AZ47" s="436"/>
      <c r="BA47" s="436"/>
      <c r="BB47" s="436"/>
      <c r="BC47" s="437"/>
    </row>
    <row r="48" spans="2:63" s="87" customFormat="1" ht="15" customHeight="1" thickBot="1">
      <c r="B48" s="438" t="s">
        <v>182</v>
      </c>
      <c r="C48" s="439"/>
      <c r="D48" s="439"/>
      <c r="E48" s="439"/>
      <c r="F48" s="439" t="s">
        <v>39</v>
      </c>
      <c r="G48" s="439"/>
      <c r="H48" s="439"/>
      <c r="I48" s="439"/>
      <c r="J48" s="439"/>
      <c r="K48" s="439"/>
      <c r="L48" s="439" t="s">
        <v>183</v>
      </c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40" t="s">
        <v>184</v>
      </c>
      <c r="AI48" s="440"/>
      <c r="AJ48" s="440"/>
      <c r="AK48" s="440"/>
      <c r="AL48" s="440"/>
      <c r="AM48" s="439" t="s">
        <v>185</v>
      </c>
      <c r="AN48" s="439"/>
      <c r="AO48" s="439"/>
      <c r="AP48" s="439"/>
      <c r="AQ48" s="439"/>
      <c r="AR48" s="439" t="s">
        <v>186</v>
      </c>
      <c r="AS48" s="439"/>
      <c r="AT48" s="439"/>
      <c r="AU48" s="439"/>
      <c r="AV48" s="439"/>
      <c r="AW48" s="439" t="s">
        <v>187</v>
      </c>
      <c r="AX48" s="439"/>
      <c r="AY48" s="439"/>
      <c r="AZ48" s="439"/>
      <c r="BA48" s="439"/>
      <c r="BB48" s="439"/>
      <c r="BC48" s="441"/>
      <c r="BK48" s="101" t="s">
        <v>414</v>
      </c>
    </row>
    <row r="49" spans="2:63" ht="19.5" customHeight="1">
      <c r="B49" s="431" t="s">
        <v>403</v>
      </c>
      <c r="C49" s="432"/>
      <c r="D49" s="432"/>
      <c r="E49" s="432"/>
      <c r="F49" s="432" t="s">
        <v>401</v>
      </c>
      <c r="G49" s="432"/>
      <c r="H49" s="432"/>
      <c r="I49" s="432"/>
      <c r="J49" s="432"/>
      <c r="K49" s="432"/>
      <c r="L49" s="433" t="str">
        <f>IF(ISERROR(VLOOKUP($F49,products!$A$2:$E$150,2,FALSE)),"",VLOOKUP($F49,products!$A$2:$E$150,2,FALSE))</f>
        <v>プロアンセノルズ Proanthenols 100mg（60粒）</v>
      </c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433"/>
      <c r="AG49" s="433"/>
      <c r="AH49" s="434">
        <f>IF(ISERROR(VLOOKUP($F49,products!$A$2:$E$150,3,FALSE)),"",VLOOKUP($F49,products!$A$2:$E$150,3,FALSE))</f>
        <v>40</v>
      </c>
      <c r="AI49" s="434"/>
      <c r="AJ49" s="434"/>
      <c r="AK49" s="434"/>
      <c r="AL49" s="434"/>
      <c r="AM49" s="430">
        <f aca="true" t="shared" si="0" ref="AM49:AM56">IF(ISERROR($B49*$BK49),"",$B49*$BK49)</f>
        <v>4</v>
      </c>
      <c r="AN49" s="430"/>
      <c r="AO49" s="430"/>
      <c r="AP49" s="430"/>
      <c r="AQ49" s="430"/>
      <c r="AR49" s="420">
        <f>IF(ISERROR(VLOOKUP($F49,products!$A$2:$E$150,4,FALSE)),"",VLOOKUP($F49,products!$A$2:$E$150,4,FALSE))</f>
        <v>5900</v>
      </c>
      <c r="AS49" s="420"/>
      <c r="AT49" s="420"/>
      <c r="AU49" s="420"/>
      <c r="AV49" s="420"/>
      <c r="AW49" s="420">
        <f aca="true" t="shared" si="1" ref="AW49:AW56">IF(ISERROR(AR49*B49),"",AR49*B49)</f>
        <v>5900</v>
      </c>
      <c r="AX49" s="420"/>
      <c r="AY49" s="420"/>
      <c r="AZ49" s="420"/>
      <c r="BA49" s="420"/>
      <c r="BB49" s="420"/>
      <c r="BC49" s="421"/>
      <c r="BK49" s="102">
        <f>IF(ISERROR(VLOOKUP($F49,products!$A$2:$E$150,5,FALSE)),"",VLOOKUP($F49,products!$A$2:$E$150,5,FALSE))</f>
        <v>4</v>
      </c>
    </row>
    <row r="50" spans="2:63" ht="19.5" customHeight="1">
      <c r="B50" s="431" t="s">
        <v>403</v>
      </c>
      <c r="C50" s="432"/>
      <c r="D50" s="432"/>
      <c r="E50" s="432"/>
      <c r="F50" s="432" t="s">
        <v>402</v>
      </c>
      <c r="G50" s="432"/>
      <c r="H50" s="432"/>
      <c r="I50" s="432"/>
      <c r="J50" s="432"/>
      <c r="K50" s="432"/>
      <c r="L50" s="433" t="str">
        <f>IF(ISERROR(VLOOKUP($F50,products!$A$2:$E$150,2,FALSE)),"",VLOOKUP($F50,products!$A$2:$E$150,2,FALSE))</f>
        <v>デイリーバイオベーシックス Daily BioBasics</v>
      </c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4">
        <f>IF(ISERROR(VLOOKUP($F50,products!$A$2:$E$150,3,FALSE)),"",VLOOKUP($F50,products!$A$2:$E$150,3,FALSE))</f>
        <v>40</v>
      </c>
      <c r="AI50" s="434"/>
      <c r="AJ50" s="434"/>
      <c r="AK50" s="434"/>
      <c r="AL50" s="434"/>
      <c r="AM50" s="430">
        <f t="shared" si="0"/>
        <v>39</v>
      </c>
      <c r="AN50" s="430"/>
      <c r="AO50" s="430"/>
      <c r="AP50" s="430"/>
      <c r="AQ50" s="430"/>
      <c r="AR50" s="420">
        <f>IF(ISERROR(VLOOKUP($F50,products!$A$2:$E$150,4,FALSE)),"",VLOOKUP($F50,products!$A$2:$E$150,4,FALSE))</f>
        <v>7100</v>
      </c>
      <c r="AS50" s="420"/>
      <c r="AT50" s="420"/>
      <c r="AU50" s="420"/>
      <c r="AV50" s="420"/>
      <c r="AW50" s="420">
        <f t="shared" si="1"/>
        <v>7100</v>
      </c>
      <c r="AX50" s="420"/>
      <c r="AY50" s="420"/>
      <c r="AZ50" s="420"/>
      <c r="BA50" s="420"/>
      <c r="BB50" s="420"/>
      <c r="BC50" s="421"/>
      <c r="BK50" s="103">
        <f>IF(ISERROR(VLOOKUP($F50,products!$A$2:$E$150,5,FALSE)),"",VLOOKUP($F50,products!$A$2:$E$150,5,FALSE))</f>
        <v>39</v>
      </c>
    </row>
    <row r="51" spans="2:63" ht="19.5" customHeight="1">
      <c r="B51" s="431"/>
      <c r="C51" s="432"/>
      <c r="D51" s="432"/>
      <c r="E51" s="432"/>
      <c r="F51" s="432"/>
      <c r="G51" s="432"/>
      <c r="H51" s="432"/>
      <c r="I51" s="432"/>
      <c r="J51" s="432"/>
      <c r="K51" s="432"/>
      <c r="L51" s="433">
        <f>IF(ISERROR(VLOOKUP($F51,products!$A$2:$E$150,2,FALSE)),"",VLOOKUP($F51,products!$A$2:$E$150,2,FALSE))</f>
      </c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3"/>
      <c r="AA51" s="433"/>
      <c r="AB51" s="433"/>
      <c r="AC51" s="433"/>
      <c r="AD51" s="433"/>
      <c r="AE51" s="433"/>
      <c r="AF51" s="433"/>
      <c r="AG51" s="433"/>
      <c r="AH51" s="434">
        <f>IF(ISERROR(VLOOKUP($F51,products!$A$2:$E$150,3,FALSE)),"",VLOOKUP($F51,products!$A$2:$E$150,3,FALSE))</f>
      </c>
      <c r="AI51" s="434"/>
      <c r="AJ51" s="434"/>
      <c r="AK51" s="434"/>
      <c r="AL51" s="434"/>
      <c r="AM51" s="430">
        <f t="shared" si="0"/>
      </c>
      <c r="AN51" s="430"/>
      <c r="AO51" s="430"/>
      <c r="AP51" s="430"/>
      <c r="AQ51" s="430"/>
      <c r="AR51" s="420">
        <f>IF(ISERROR(VLOOKUP($F51,products!$A$2:$E$150,4,FALSE)),"",VLOOKUP($F51,products!$A$2:$E$150,4,FALSE))</f>
      </c>
      <c r="AS51" s="420"/>
      <c r="AT51" s="420"/>
      <c r="AU51" s="420"/>
      <c r="AV51" s="420"/>
      <c r="AW51" s="420">
        <f t="shared" si="1"/>
      </c>
      <c r="AX51" s="420"/>
      <c r="AY51" s="420"/>
      <c r="AZ51" s="420"/>
      <c r="BA51" s="420"/>
      <c r="BB51" s="420"/>
      <c r="BC51" s="421"/>
      <c r="BK51" s="104">
        <f>IF(ISERROR(VLOOKUP($F51,products!$A$2:$E$150,5,FALSE)),"",VLOOKUP($F51,products!$A$2:$E$150,5,FALSE))</f>
      </c>
    </row>
    <row r="52" spans="2:63" ht="19.5" customHeight="1">
      <c r="B52" s="431"/>
      <c r="C52" s="432"/>
      <c r="D52" s="432"/>
      <c r="E52" s="432"/>
      <c r="F52" s="432"/>
      <c r="G52" s="432"/>
      <c r="H52" s="432"/>
      <c r="I52" s="432"/>
      <c r="J52" s="432"/>
      <c r="K52" s="432"/>
      <c r="L52" s="433">
        <f>IF(ISERROR(VLOOKUP($F52,products!$A$2:$E$150,2,FALSE)),"",VLOOKUP($F52,products!$A$2:$E$150,2,FALSE))</f>
      </c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4">
        <f>IF(ISERROR(VLOOKUP($F52,products!$A$2:$E$150,3,FALSE)),"",VLOOKUP($F52,products!$A$2:$E$150,3,FALSE))</f>
      </c>
      <c r="AI52" s="434"/>
      <c r="AJ52" s="434"/>
      <c r="AK52" s="434"/>
      <c r="AL52" s="434"/>
      <c r="AM52" s="430">
        <f t="shared" si="0"/>
      </c>
      <c r="AN52" s="430"/>
      <c r="AO52" s="430"/>
      <c r="AP52" s="430"/>
      <c r="AQ52" s="430"/>
      <c r="AR52" s="420">
        <f>IF(ISERROR(VLOOKUP($F52,products!$A$2:$E$150,4,FALSE)),"",VLOOKUP($F52,products!$A$2:$E$150,4,FALSE))</f>
      </c>
      <c r="AS52" s="420"/>
      <c r="AT52" s="420"/>
      <c r="AU52" s="420"/>
      <c r="AV52" s="420"/>
      <c r="AW52" s="420">
        <f t="shared" si="1"/>
      </c>
      <c r="AX52" s="420"/>
      <c r="AY52" s="420"/>
      <c r="AZ52" s="420"/>
      <c r="BA52" s="420"/>
      <c r="BB52" s="420"/>
      <c r="BC52" s="421"/>
      <c r="BK52" s="104">
        <f>IF(ISERROR(VLOOKUP($F52,products!$A$2:$E$150,5,FALSE)),"",VLOOKUP($F52,products!$A$2:$E$150,5,FALSE))</f>
      </c>
    </row>
    <row r="53" spans="2:63" ht="19.5" customHeight="1">
      <c r="B53" s="431"/>
      <c r="C53" s="432"/>
      <c r="D53" s="432"/>
      <c r="E53" s="432"/>
      <c r="F53" s="432"/>
      <c r="G53" s="432"/>
      <c r="H53" s="432"/>
      <c r="I53" s="432"/>
      <c r="J53" s="432"/>
      <c r="K53" s="432"/>
      <c r="L53" s="433">
        <f>IF(ISERROR(VLOOKUP($F53,products!$A$2:$E$150,2,FALSE)),"",VLOOKUP($F53,products!$A$2:$E$150,2,FALSE))</f>
      </c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4">
        <f>IF(ISERROR(VLOOKUP($F53,products!$A$2:$E$150,3,FALSE)),"",VLOOKUP($F53,products!$A$2:$E$150,3,FALSE))</f>
      </c>
      <c r="AI53" s="434"/>
      <c r="AJ53" s="434"/>
      <c r="AK53" s="434"/>
      <c r="AL53" s="434"/>
      <c r="AM53" s="430">
        <f t="shared" si="0"/>
      </c>
      <c r="AN53" s="430"/>
      <c r="AO53" s="430"/>
      <c r="AP53" s="430"/>
      <c r="AQ53" s="430"/>
      <c r="AR53" s="420">
        <f>IF(ISERROR(VLOOKUP($F53,products!$A$2:$E$150,4,FALSE)),"",VLOOKUP($F53,products!$A$2:$E$150,4,FALSE))</f>
      </c>
      <c r="AS53" s="420"/>
      <c r="AT53" s="420"/>
      <c r="AU53" s="420"/>
      <c r="AV53" s="420"/>
      <c r="AW53" s="420">
        <f t="shared" si="1"/>
      </c>
      <c r="AX53" s="420"/>
      <c r="AY53" s="420"/>
      <c r="AZ53" s="420"/>
      <c r="BA53" s="420"/>
      <c r="BB53" s="420"/>
      <c r="BC53" s="421"/>
      <c r="BK53" s="104">
        <f>IF(ISERROR(VLOOKUP($F53,products!$A$2:$E$150,5,FALSE)),"",VLOOKUP($F53,products!$A$2:$E$150,5,FALSE))</f>
      </c>
    </row>
    <row r="54" spans="2:63" ht="19.5" customHeight="1">
      <c r="B54" s="431"/>
      <c r="C54" s="432"/>
      <c r="D54" s="432"/>
      <c r="E54" s="432"/>
      <c r="F54" s="432"/>
      <c r="G54" s="432"/>
      <c r="H54" s="432"/>
      <c r="I54" s="432"/>
      <c r="J54" s="432"/>
      <c r="K54" s="432"/>
      <c r="L54" s="433">
        <f>IF(ISERROR(VLOOKUP($F54,products!$A$2:$E$150,2,FALSE)),"",VLOOKUP($F54,products!$A$2:$E$150,2,FALSE))</f>
      </c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433"/>
      <c r="AA54" s="433"/>
      <c r="AB54" s="433"/>
      <c r="AC54" s="433"/>
      <c r="AD54" s="433"/>
      <c r="AE54" s="433"/>
      <c r="AF54" s="433"/>
      <c r="AG54" s="433"/>
      <c r="AH54" s="434">
        <f>IF(ISERROR(VLOOKUP($F54,products!$A$2:$E$150,3,FALSE)),"",VLOOKUP($F54,products!$A$2:$E$150,3,FALSE))</f>
      </c>
      <c r="AI54" s="434"/>
      <c r="AJ54" s="434"/>
      <c r="AK54" s="434"/>
      <c r="AL54" s="434"/>
      <c r="AM54" s="430">
        <f t="shared" si="0"/>
      </c>
      <c r="AN54" s="430"/>
      <c r="AO54" s="430"/>
      <c r="AP54" s="430"/>
      <c r="AQ54" s="430"/>
      <c r="AR54" s="420">
        <f>IF(ISERROR(VLOOKUP($F54,products!$A$2:$E$150,4,FALSE)),"",VLOOKUP($F54,products!$A$2:$E$150,4,FALSE))</f>
      </c>
      <c r="AS54" s="420"/>
      <c r="AT54" s="420"/>
      <c r="AU54" s="420"/>
      <c r="AV54" s="420"/>
      <c r="AW54" s="420">
        <f t="shared" si="1"/>
      </c>
      <c r="AX54" s="420"/>
      <c r="AY54" s="420"/>
      <c r="AZ54" s="420"/>
      <c r="BA54" s="420"/>
      <c r="BB54" s="420"/>
      <c r="BC54" s="421"/>
      <c r="BK54" s="104">
        <f>IF(ISERROR(VLOOKUP($F54,products!$A$2:$E$150,5,FALSE)),"",VLOOKUP($F54,products!$A$2:$E$150,5,FALSE))</f>
      </c>
    </row>
    <row r="55" spans="2:63" ht="19.5" customHeight="1">
      <c r="B55" s="431"/>
      <c r="C55" s="432"/>
      <c r="D55" s="432"/>
      <c r="E55" s="432"/>
      <c r="F55" s="432"/>
      <c r="G55" s="432"/>
      <c r="H55" s="432"/>
      <c r="I55" s="432"/>
      <c r="J55" s="432"/>
      <c r="K55" s="432"/>
      <c r="L55" s="433">
        <f>IF(ISERROR(VLOOKUP($F55,products!$A$2:$E$150,2,FALSE)),"",VLOOKUP($F55,products!$A$2:$E$150,2,FALSE))</f>
      </c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4">
        <f>IF(ISERROR(VLOOKUP($F55,products!$A$2:$E$150,3,FALSE)),"",VLOOKUP($F55,products!$A$2:$E$150,3,FALSE))</f>
      </c>
      <c r="AI55" s="434"/>
      <c r="AJ55" s="434"/>
      <c r="AK55" s="434"/>
      <c r="AL55" s="434"/>
      <c r="AM55" s="430">
        <f t="shared" si="0"/>
      </c>
      <c r="AN55" s="430"/>
      <c r="AO55" s="430"/>
      <c r="AP55" s="430"/>
      <c r="AQ55" s="430"/>
      <c r="AR55" s="420">
        <f>IF(ISERROR(VLOOKUP($F55,products!$A$2:$E$150,4,FALSE)),"",VLOOKUP($F55,products!$A$2:$E$150,4,FALSE))</f>
      </c>
      <c r="AS55" s="420"/>
      <c r="AT55" s="420"/>
      <c r="AU55" s="420"/>
      <c r="AV55" s="420"/>
      <c r="AW55" s="420">
        <f t="shared" si="1"/>
      </c>
      <c r="AX55" s="420"/>
      <c r="AY55" s="420"/>
      <c r="AZ55" s="420"/>
      <c r="BA55" s="420"/>
      <c r="BB55" s="420"/>
      <c r="BC55" s="421"/>
      <c r="BK55" s="104">
        <f>IF(ISERROR(VLOOKUP($F55,products!$A$2:$E$150,5,FALSE)),"",VLOOKUP($F55,products!$A$2:$E$150,5,FALSE))</f>
      </c>
    </row>
    <row r="56" spans="2:63" ht="19.5" customHeight="1" thickBot="1">
      <c r="B56" s="431"/>
      <c r="C56" s="432"/>
      <c r="D56" s="432"/>
      <c r="E56" s="432"/>
      <c r="F56" s="432"/>
      <c r="G56" s="432"/>
      <c r="H56" s="432"/>
      <c r="I56" s="432"/>
      <c r="J56" s="432"/>
      <c r="K56" s="432"/>
      <c r="L56" s="433">
        <f>IF(ISERROR(VLOOKUP($F56,products!$A$2:$E$150,2,FALSE)),"",VLOOKUP($F56,products!$A$2:$E$150,2,FALSE))</f>
      </c>
      <c r="M56" s="433"/>
      <c r="N56" s="433"/>
      <c r="O56" s="433"/>
      <c r="P56" s="433"/>
      <c r="Q56" s="433"/>
      <c r="R56" s="433"/>
      <c r="S56" s="433"/>
      <c r="T56" s="433"/>
      <c r="U56" s="433"/>
      <c r="V56" s="433"/>
      <c r="W56" s="433"/>
      <c r="X56" s="433"/>
      <c r="Y56" s="433"/>
      <c r="Z56" s="433"/>
      <c r="AA56" s="433"/>
      <c r="AB56" s="433"/>
      <c r="AC56" s="433"/>
      <c r="AD56" s="433"/>
      <c r="AE56" s="433"/>
      <c r="AF56" s="433"/>
      <c r="AG56" s="433"/>
      <c r="AH56" s="434">
        <f>IF(ISERROR(VLOOKUP($F56,products!$A$2:$E$150,3,FALSE)),"",VLOOKUP($F56,products!$A$2:$E$150,3,FALSE))</f>
      </c>
      <c r="AI56" s="434"/>
      <c r="AJ56" s="434"/>
      <c r="AK56" s="434"/>
      <c r="AL56" s="434"/>
      <c r="AM56" s="430">
        <f t="shared" si="0"/>
      </c>
      <c r="AN56" s="430"/>
      <c r="AO56" s="430"/>
      <c r="AP56" s="430"/>
      <c r="AQ56" s="430"/>
      <c r="AR56" s="420">
        <f>IF(ISERROR(VLOOKUP($F56,products!$A$2:$E$150,4,FALSE)),"",VLOOKUP($F56,products!$A$2:$E$150,4,FALSE))</f>
      </c>
      <c r="AS56" s="420"/>
      <c r="AT56" s="420"/>
      <c r="AU56" s="420"/>
      <c r="AV56" s="420"/>
      <c r="AW56" s="420">
        <f t="shared" si="1"/>
      </c>
      <c r="AX56" s="420"/>
      <c r="AY56" s="420"/>
      <c r="AZ56" s="420"/>
      <c r="BA56" s="420"/>
      <c r="BB56" s="420"/>
      <c r="BC56" s="421"/>
      <c r="BK56" s="105">
        <f>IF(ISERROR(VLOOKUP($F56,products!$A$2:$E$150,5,FALSE)),"",VLOOKUP($F56,products!$A$2:$E$150,5,FALSE))</f>
      </c>
    </row>
    <row r="57" spans="2:55" ht="19.5" customHeight="1">
      <c r="B57" s="415" t="s">
        <v>341</v>
      </c>
      <c r="C57" s="416"/>
      <c r="D57" s="416"/>
      <c r="E57" s="416"/>
      <c r="F57" s="417" t="s">
        <v>188</v>
      </c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  <c r="AF57" s="418"/>
      <c r="AG57" s="418"/>
      <c r="AH57" s="418"/>
      <c r="AI57" s="418"/>
      <c r="AJ57" s="418"/>
      <c r="AK57" s="418"/>
      <c r="AL57" s="418"/>
      <c r="AM57" s="418"/>
      <c r="AN57" s="418"/>
      <c r="AO57" s="418"/>
      <c r="AP57" s="418"/>
      <c r="AQ57" s="419"/>
      <c r="AR57" s="88"/>
      <c r="AS57" s="89"/>
      <c r="AT57" s="89"/>
      <c r="AU57" s="89"/>
      <c r="AV57" s="90"/>
      <c r="AW57" s="420"/>
      <c r="AX57" s="420"/>
      <c r="AY57" s="420"/>
      <c r="AZ57" s="420"/>
      <c r="BA57" s="420"/>
      <c r="BB57" s="420"/>
      <c r="BC57" s="421"/>
    </row>
    <row r="58" spans="2:55" ht="7.5" customHeight="1" thickBot="1">
      <c r="B58" s="71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2"/>
      <c r="AR58" s="422" t="s">
        <v>189</v>
      </c>
      <c r="AS58" s="422"/>
      <c r="AT58" s="422"/>
      <c r="AU58" s="422"/>
      <c r="AV58" s="423"/>
      <c r="AW58" s="399" t="s">
        <v>190</v>
      </c>
      <c r="AX58" s="400">
        <f>SUM(AW49:BC56)</f>
        <v>13000</v>
      </c>
      <c r="AY58" s="400"/>
      <c r="AZ58" s="400"/>
      <c r="BA58" s="400"/>
      <c r="BB58" s="400"/>
      <c r="BC58" s="401"/>
    </row>
    <row r="59" spans="2:55" ht="12" customHeight="1">
      <c r="B59" s="71"/>
      <c r="C59" s="38"/>
      <c r="D59" s="39"/>
      <c r="E59" s="39"/>
      <c r="F59" s="39"/>
      <c r="G59" s="39"/>
      <c r="H59" s="39"/>
      <c r="I59" s="39"/>
      <c r="J59" s="39"/>
      <c r="K59" s="425" t="s">
        <v>191</v>
      </c>
      <c r="L59" s="425"/>
      <c r="M59" s="425"/>
      <c r="N59" s="425"/>
      <c r="O59" s="425"/>
      <c r="P59" s="425"/>
      <c r="Q59" s="425"/>
      <c r="R59" s="425"/>
      <c r="S59" s="425"/>
      <c r="T59" s="39"/>
      <c r="U59" s="39"/>
      <c r="V59" s="39"/>
      <c r="W59" s="39"/>
      <c r="X59" s="39"/>
      <c r="Y59" s="39"/>
      <c r="Z59" s="39"/>
      <c r="AA59" s="40"/>
      <c r="AB59" s="93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410"/>
      <c r="AS59" s="410"/>
      <c r="AT59" s="410"/>
      <c r="AU59" s="410"/>
      <c r="AV59" s="411"/>
      <c r="AW59" s="424"/>
      <c r="AX59" s="402"/>
      <c r="AY59" s="402"/>
      <c r="AZ59" s="402"/>
      <c r="BA59" s="402"/>
      <c r="BB59" s="402"/>
      <c r="BC59" s="403"/>
    </row>
    <row r="60" spans="2:59" ht="9.75" customHeight="1">
      <c r="B60" s="71"/>
      <c r="C60" s="41"/>
      <c r="D60" s="414" t="s">
        <v>192</v>
      </c>
      <c r="E60" s="414"/>
      <c r="F60" s="414"/>
      <c r="G60" s="414"/>
      <c r="H60" s="414"/>
      <c r="I60" s="37"/>
      <c r="J60" s="37"/>
      <c r="K60" s="426"/>
      <c r="L60" s="426"/>
      <c r="M60" s="426"/>
      <c r="N60" s="426"/>
      <c r="O60" s="426"/>
      <c r="P60" s="426"/>
      <c r="Q60" s="426"/>
      <c r="R60" s="426"/>
      <c r="S60" s="426"/>
      <c r="T60" s="37"/>
      <c r="U60" s="37"/>
      <c r="V60" s="37"/>
      <c r="W60" s="37"/>
      <c r="X60" s="37"/>
      <c r="Y60" s="37"/>
      <c r="Z60" s="37"/>
      <c r="AA60" s="42"/>
      <c r="AB60" s="428" t="s">
        <v>193</v>
      </c>
      <c r="AC60" s="429"/>
      <c r="AD60" s="429"/>
      <c r="AE60" s="429"/>
      <c r="AF60" s="429"/>
      <c r="AG60" s="429"/>
      <c r="AH60" s="429"/>
      <c r="AI60" s="429"/>
      <c r="AJ60" s="429"/>
      <c r="AK60" s="429"/>
      <c r="AL60" s="429"/>
      <c r="AM60" s="429"/>
      <c r="AN60" s="429"/>
      <c r="AO60" s="429"/>
      <c r="AP60" s="429"/>
      <c r="AQ60" s="429"/>
      <c r="AR60" s="429"/>
      <c r="AS60" s="429"/>
      <c r="AT60" s="410" t="s">
        <v>194</v>
      </c>
      <c r="AU60" s="410"/>
      <c r="AV60" s="411"/>
      <c r="AW60" s="398" t="s">
        <v>195</v>
      </c>
      <c r="AX60" s="400"/>
      <c r="AY60" s="400"/>
      <c r="AZ60" s="400"/>
      <c r="BA60" s="400"/>
      <c r="BB60" s="400"/>
      <c r="BC60" s="401"/>
      <c r="BG60" s="65"/>
    </row>
    <row r="61" spans="2:57" ht="9.75" customHeight="1">
      <c r="B61" s="71"/>
      <c r="C61" s="41"/>
      <c r="D61" s="427"/>
      <c r="E61" s="427"/>
      <c r="F61" s="427"/>
      <c r="G61" s="427"/>
      <c r="H61" s="427"/>
      <c r="I61" s="43"/>
      <c r="J61" s="43"/>
      <c r="K61" s="44"/>
      <c r="L61" s="44"/>
      <c r="M61" s="44"/>
      <c r="N61" s="44"/>
      <c r="O61" s="44"/>
      <c r="P61" s="44"/>
      <c r="Q61" s="44"/>
      <c r="R61" s="44"/>
      <c r="S61" s="44"/>
      <c r="T61" s="43"/>
      <c r="U61" s="43"/>
      <c r="V61" s="43"/>
      <c r="W61" s="43"/>
      <c r="X61" s="43"/>
      <c r="Y61" s="43"/>
      <c r="Z61" s="43"/>
      <c r="AA61" s="42"/>
      <c r="AB61" s="428"/>
      <c r="AC61" s="429"/>
      <c r="AD61" s="429"/>
      <c r="AE61" s="429"/>
      <c r="AF61" s="429"/>
      <c r="AG61" s="429"/>
      <c r="AH61" s="429"/>
      <c r="AI61" s="429"/>
      <c r="AJ61" s="429"/>
      <c r="AK61" s="429"/>
      <c r="AL61" s="429"/>
      <c r="AM61" s="429"/>
      <c r="AN61" s="429"/>
      <c r="AO61" s="429"/>
      <c r="AP61" s="429"/>
      <c r="AQ61" s="429"/>
      <c r="AR61" s="429"/>
      <c r="AS61" s="429"/>
      <c r="AT61" s="410"/>
      <c r="AU61" s="410"/>
      <c r="AV61" s="411"/>
      <c r="AW61" s="399"/>
      <c r="AX61" s="402"/>
      <c r="AY61" s="402"/>
      <c r="AZ61" s="402"/>
      <c r="BA61" s="402"/>
      <c r="BB61" s="402"/>
      <c r="BC61" s="403"/>
      <c r="BE61" s="65"/>
    </row>
    <row r="62" spans="2:55" ht="19.5" customHeight="1">
      <c r="B62" s="71"/>
      <c r="C62" s="41"/>
      <c r="D62" s="404"/>
      <c r="E62" s="405"/>
      <c r="F62" s="405"/>
      <c r="G62" s="405"/>
      <c r="H62" s="405"/>
      <c r="I62" s="100" t="s">
        <v>196</v>
      </c>
      <c r="J62" s="405"/>
      <c r="K62" s="405"/>
      <c r="L62" s="405"/>
      <c r="M62" s="405"/>
      <c r="N62" s="405"/>
      <c r="O62" s="100" t="s">
        <v>196</v>
      </c>
      <c r="P62" s="405"/>
      <c r="Q62" s="405"/>
      <c r="R62" s="405"/>
      <c r="S62" s="405"/>
      <c r="T62" s="405"/>
      <c r="U62" s="100" t="s">
        <v>196</v>
      </c>
      <c r="V62" s="405"/>
      <c r="W62" s="405"/>
      <c r="X62" s="405"/>
      <c r="Y62" s="405"/>
      <c r="Z62" s="406"/>
      <c r="AA62" s="42"/>
      <c r="AB62" s="407" t="s">
        <v>197</v>
      </c>
      <c r="AC62" s="408"/>
      <c r="AD62" s="408"/>
      <c r="AE62" s="408"/>
      <c r="AF62" s="408"/>
      <c r="AG62" s="408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10" t="s">
        <v>198</v>
      </c>
      <c r="AU62" s="410"/>
      <c r="AV62" s="411"/>
      <c r="AW62" s="95" t="s">
        <v>195</v>
      </c>
      <c r="AX62" s="412"/>
      <c r="AY62" s="412"/>
      <c r="AZ62" s="412"/>
      <c r="BA62" s="412"/>
      <c r="BB62" s="412"/>
      <c r="BC62" s="413"/>
    </row>
    <row r="63" spans="2:55" ht="7.5" customHeight="1">
      <c r="B63" s="71"/>
      <c r="C63" s="41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2"/>
      <c r="AB63" s="409"/>
      <c r="AC63" s="408"/>
      <c r="AD63" s="408"/>
      <c r="AE63" s="408"/>
      <c r="AF63" s="408"/>
      <c r="AG63" s="408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96"/>
      <c r="AU63" s="96"/>
      <c r="AV63" s="96"/>
      <c r="AW63" s="96"/>
      <c r="AX63" s="96"/>
      <c r="AY63" s="96"/>
      <c r="AZ63" s="96"/>
      <c r="BA63" s="96"/>
      <c r="BB63" s="96"/>
      <c r="BC63" s="97"/>
    </row>
    <row r="64" spans="2:55" ht="4.5" customHeight="1">
      <c r="B64" s="71"/>
      <c r="C64" s="41"/>
      <c r="D64" s="414" t="s">
        <v>199</v>
      </c>
      <c r="E64" s="414"/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37"/>
      <c r="Q64" s="366"/>
      <c r="R64" s="366"/>
      <c r="S64" s="366"/>
      <c r="T64" s="366"/>
      <c r="U64" s="366"/>
      <c r="V64" s="46"/>
      <c r="W64" s="366"/>
      <c r="X64" s="366"/>
      <c r="Y64" s="366"/>
      <c r="Z64" s="366"/>
      <c r="AA64" s="42"/>
      <c r="AB64" s="409"/>
      <c r="AC64" s="408"/>
      <c r="AD64" s="408"/>
      <c r="AE64" s="408"/>
      <c r="AF64" s="408"/>
      <c r="AG64" s="408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96"/>
      <c r="AU64" s="96"/>
      <c r="AV64" s="96"/>
      <c r="AW64" s="96"/>
      <c r="AX64" s="96"/>
      <c r="AY64" s="96"/>
      <c r="AZ64" s="96"/>
      <c r="BA64" s="96"/>
      <c r="BB64" s="96"/>
      <c r="BC64" s="97"/>
    </row>
    <row r="65" spans="2:55" ht="11.25" customHeight="1">
      <c r="B65" s="71"/>
      <c r="C65" s="41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107"/>
      <c r="Q65" s="366"/>
      <c r="R65" s="366"/>
      <c r="S65" s="366"/>
      <c r="T65" s="366"/>
      <c r="U65" s="366"/>
      <c r="V65" s="107"/>
      <c r="W65" s="366"/>
      <c r="X65" s="366"/>
      <c r="Y65" s="366"/>
      <c r="Z65" s="366"/>
      <c r="AA65" s="42"/>
      <c r="AB65" s="367" t="s">
        <v>200</v>
      </c>
      <c r="AC65" s="368"/>
      <c r="AD65" s="368"/>
      <c r="AE65" s="368"/>
      <c r="AF65" s="368"/>
      <c r="AG65" s="368"/>
      <c r="AH65" s="368"/>
      <c r="AI65" s="368"/>
      <c r="AJ65" s="368"/>
      <c r="AK65" s="368"/>
      <c r="AL65" s="368"/>
      <c r="AM65" s="368"/>
      <c r="AN65" s="368"/>
      <c r="AO65" s="368"/>
      <c r="AP65" s="368"/>
      <c r="AQ65" s="368"/>
      <c r="AR65" s="368"/>
      <c r="AS65" s="368"/>
      <c r="AT65" s="368"/>
      <c r="AU65" s="368"/>
      <c r="AV65" s="368"/>
      <c r="AW65" s="368"/>
      <c r="AX65" s="368"/>
      <c r="AY65" s="368"/>
      <c r="AZ65" s="368"/>
      <c r="BA65" s="368"/>
      <c r="BB65" s="368"/>
      <c r="BC65" s="369"/>
    </row>
    <row r="66" spans="2:55" ht="3.75" customHeight="1">
      <c r="B66" s="71"/>
      <c r="C66" s="41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37"/>
      <c r="Q66" s="366"/>
      <c r="R66" s="366"/>
      <c r="S66" s="366"/>
      <c r="T66" s="366"/>
      <c r="U66" s="366"/>
      <c r="V66" s="46"/>
      <c r="W66" s="366"/>
      <c r="X66" s="366"/>
      <c r="Y66" s="366"/>
      <c r="Z66" s="366"/>
      <c r="AA66" s="42"/>
      <c r="AB66" s="370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368"/>
      <c r="AN66" s="368"/>
      <c r="AO66" s="368"/>
      <c r="AP66" s="368"/>
      <c r="AQ66" s="368"/>
      <c r="AR66" s="368"/>
      <c r="AS66" s="368"/>
      <c r="AT66" s="368"/>
      <c r="AU66" s="368"/>
      <c r="AV66" s="368"/>
      <c r="AW66" s="368"/>
      <c r="AX66" s="368"/>
      <c r="AY66" s="368"/>
      <c r="AZ66" s="368"/>
      <c r="BA66" s="368"/>
      <c r="BB66" s="368"/>
      <c r="BC66" s="369"/>
    </row>
    <row r="67" spans="2:55" ht="3.75" customHeight="1">
      <c r="B67" s="71"/>
      <c r="C67" s="41"/>
      <c r="D67" s="371"/>
      <c r="E67" s="372"/>
      <c r="F67" s="372"/>
      <c r="G67" s="377" t="s">
        <v>201</v>
      </c>
      <c r="H67" s="372"/>
      <c r="I67" s="372"/>
      <c r="J67" s="380"/>
      <c r="K67" s="366" t="s">
        <v>202</v>
      </c>
      <c r="L67" s="366"/>
      <c r="M67" s="366"/>
      <c r="N67" s="366"/>
      <c r="O67" s="366"/>
      <c r="P67" s="37"/>
      <c r="Q67" s="383" t="s">
        <v>342</v>
      </c>
      <c r="R67" s="384"/>
      <c r="S67" s="384"/>
      <c r="T67" s="384"/>
      <c r="U67" s="384"/>
      <c r="V67" s="389"/>
      <c r="W67" s="390"/>
      <c r="X67" s="390"/>
      <c r="Y67" s="390"/>
      <c r="Z67" s="391"/>
      <c r="AA67" s="42"/>
      <c r="AB67" s="370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8"/>
      <c r="AP67" s="368"/>
      <c r="AQ67" s="368"/>
      <c r="AR67" s="368"/>
      <c r="AS67" s="368"/>
      <c r="AT67" s="368"/>
      <c r="AU67" s="368"/>
      <c r="AV67" s="368"/>
      <c r="AW67" s="368"/>
      <c r="AX67" s="368"/>
      <c r="AY67" s="368"/>
      <c r="AZ67" s="368"/>
      <c r="BA67" s="368"/>
      <c r="BB67" s="368"/>
      <c r="BC67" s="369"/>
    </row>
    <row r="68" spans="2:55" ht="11.25" customHeight="1">
      <c r="B68" s="71"/>
      <c r="C68" s="41"/>
      <c r="D68" s="373"/>
      <c r="E68" s="374"/>
      <c r="F68" s="374"/>
      <c r="G68" s="378"/>
      <c r="H68" s="374"/>
      <c r="I68" s="374"/>
      <c r="J68" s="381"/>
      <c r="K68" s="366"/>
      <c r="L68" s="366"/>
      <c r="M68" s="366"/>
      <c r="N68" s="366"/>
      <c r="O68" s="366"/>
      <c r="P68" s="107"/>
      <c r="Q68" s="384"/>
      <c r="R68" s="384"/>
      <c r="S68" s="384"/>
      <c r="T68" s="384"/>
      <c r="U68" s="384"/>
      <c r="V68" s="392"/>
      <c r="W68" s="393"/>
      <c r="X68" s="393"/>
      <c r="Y68" s="393"/>
      <c r="Z68" s="394"/>
      <c r="AA68" s="42"/>
      <c r="AB68" s="370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  <c r="AO68" s="368"/>
      <c r="AP68" s="368"/>
      <c r="AQ68" s="368"/>
      <c r="AR68" s="368"/>
      <c r="AS68" s="368"/>
      <c r="AT68" s="368"/>
      <c r="AU68" s="368"/>
      <c r="AV68" s="368"/>
      <c r="AW68" s="368"/>
      <c r="AX68" s="368"/>
      <c r="AY68" s="368"/>
      <c r="AZ68" s="368"/>
      <c r="BA68" s="368"/>
      <c r="BB68" s="368"/>
      <c r="BC68" s="369"/>
    </row>
    <row r="69" spans="2:55" ht="4.5" customHeight="1">
      <c r="B69" s="71"/>
      <c r="C69" s="41"/>
      <c r="D69" s="375"/>
      <c r="E69" s="376"/>
      <c r="F69" s="376"/>
      <c r="G69" s="379"/>
      <c r="H69" s="376"/>
      <c r="I69" s="376"/>
      <c r="J69" s="382"/>
      <c r="K69" s="366"/>
      <c r="L69" s="366"/>
      <c r="M69" s="366"/>
      <c r="N69" s="366"/>
      <c r="O69" s="366"/>
      <c r="P69" s="37"/>
      <c r="Q69" s="384"/>
      <c r="R69" s="384"/>
      <c r="S69" s="384"/>
      <c r="T69" s="384"/>
      <c r="U69" s="384"/>
      <c r="V69" s="395"/>
      <c r="W69" s="396"/>
      <c r="X69" s="396"/>
      <c r="Y69" s="396"/>
      <c r="Z69" s="397"/>
      <c r="AA69" s="42"/>
      <c r="AB69" s="385" t="s">
        <v>203</v>
      </c>
      <c r="AC69" s="385"/>
      <c r="AD69" s="385"/>
      <c r="AE69" s="385"/>
      <c r="AF69" s="385"/>
      <c r="AG69" s="385"/>
      <c r="AH69" s="385"/>
      <c r="AI69" s="385"/>
      <c r="AJ69" s="385"/>
      <c r="AK69" s="385"/>
      <c r="AL69" s="385"/>
      <c r="AM69" s="385"/>
      <c r="AN69" s="385"/>
      <c r="AO69" s="385"/>
      <c r="AP69" s="385"/>
      <c r="AQ69" s="385"/>
      <c r="AR69" s="385"/>
      <c r="AS69" s="385"/>
      <c r="AT69" s="385"/>
      <c r="AU69" s="385"/>
      <c r="AV69" s="385"/>
      <c r="AW69" s="385"/>
      <c r="AX69" s="385"/>
      <c r="AY69" s="385"/>
      <c r="AZ69" s="385"/>
      <c r="BA69" s="385"/>
      <c r="BB69" s="385"/>
      <c r="BC69" s="386"/>
    </row>
    <row r="70" spans="2:55" ht="7.5" customHeight="1">
      <c r="B70" s="71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5"/>
      <c r="P70" s="37"/>
      <c r="Q70" s="37"/>
      <c r="R70" s="37"/>
      <c r="S70" s="37"/>
      <c r="T70" s="37"/>
      <c r="U70" s="45"/>
      <c r="V70" s="46"/>
      <c r="W70" s="46"/>
      <c r="X70" s="46"/>
      <c r="Y70" s="46"/>
      <c r="Z70" s="46"/>
      <c r="AA70" s="42"/>
      <c r="AB70" s="385"/>
      <c r="AC70" s="385"/>
      <c r="AD70" s="385"/>
      <c r="AE70" s="385"/>
      <c r="AF70" s="385"/>
      <c r="AG70" s="385"/>
      <c r="AH70" s="385"/>
      <c r="AI70" s="385"/>
      <c r="AJ70" s="385"/>
      <c r="AK70" s="385"/>
      <c r="AL70" s="385"/>
      <c r="AM70" s="385"/>
      <c r="AN70" s="385"/>
      <c r="AO70" s="385"/>
      <c r="AP70" s="385"/>
      <c r="AQ70" s="385"/>
      <c r="AR70" s="385"/>
      <c r="AS70" s="385"/>
      <c r="AT70" s="385"/>
      <c r="AU70" s="385"/>
      <c r="AV70" s="385"/>
      <c r="AW70" s="385"/>
      <c r="AX70" s="385"/>
      <c r="AY70" s="385"/>
      <c r="AZ70" s="385"/>
      <c r="BA70" s="385"/>
      <c r="BB70" s="385"/>
      <c r="BC70" s="386"/>
    </row>
    <row r="71" spans="2:55" ht="19.5" customHeight="1">
      <c r="B71" s="71"/>
      <c r="C71" s="41"/>
      <c r="D71" s="358" t="s">
        <v>204</v>
      </c>
      <c r="E71" s="358"/>
      <c r="F71" s="358"/>
      <c r="G71" s="358"/>
      <c r="H71" s="358"/>
      <c r="I71" s="358"/>
      <c r="J71" s="358"/>
      <c r="K71" s="359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1"/>
      <c r="AA71" s="42"/>
      <c r="AB71" s="385"/>
      <c r="AC71" s="385"/>
      <c r="AD71" s="385"/>
      <c r="AE71" s="385"/>
      <c r="AF71" s="385"/>
      <c r="AG71" s="385"/>
      <c r="AH71" s="385"/>
      <c r="AI71" s="385"/>
      <c r="AJ71" s="385"/>
      <c r="AK71" s="385"/>
      <c r="AL71" s="385"/>
      <c r="AM71" s="385"/>
      <c r="AN71" s="385"/>
      <c r="AO71" s="385"/>
      <c r="AP71" s="385"/>
      <c r="AQ71" s="385"/>
      <c r="AR71" s="385"/>
      <c r="AS71" s="385"/>
      <c r="AT71" s="385"/>
      <c r="AU71" s="385"/>
      <c r="AV71" s="385"/>
      <c r="AW71" s="385"/>
      <c r="AX71" s="385"/>
      <c r="AY71" s="385"/>
      <c r="AZ71" s="385"/>
      <c r="BA71" s="385"/>
      <c r="BB71" s="385"/>
      <c r="BC71" s="386"/>
    </row>
    <row r="72" spans="2:55" ht="7.5" customHeight="1" thickBot="1">
      <c r="B72" s="71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9"/>
      <c r="P72" s="50"/>
      <c r="Q72" s="50"/>
      <c r="R72" s="50"/>
      <c r="S72" s="50"/>
      <c r="T72" s="50"/>
      <c r="U72" s="49"/>
      <c r="V72" s="48"/>
      <c r="W72" s="48"/>
      <c r="X72" s="48"/>
      <c r="Y72" s="48"/>
      <c r="Z72" s="48"/>
      <c r="AA72" s="51"/>
      <c r="AB72" s="385"/>
      <c r="AC72" s="385"/>
      <c r="AD72" s="385"/>
      <c r="AE72" s="385"/>
      <c r="AF72" s="385"/>
      <c r="AG72" s="385"/>
      <c r="AH72" s="385"/>
      <c r="AI72" s="385"/>
      <c r="AJ72" s="385"/>
      <c r="AK72" s="385"/>
      <c r="AL72" s="385"/>
      <c r="AM72" s="385"/>
      <c r="AN72" s="385"/>
      <c r="AO72" s="385"/>
      <c r="AP72" s="385"/>
      <c r="AQ72" s="385"/>
      <c r="AR72" s="385"/>
      <c r="AS72" s="385"/>
      <c r="AT72" s="385"/>
      <c r="AU72" s="385"/>
      <c r="AV72" s="385"/>
      <c r="AW72" s="385"/>
      <c r="AX72" s="385"/>
      <c r="AY72" s="385"/>
      <c r="AZ72" s="385"/>
      <c r="BA72" s="385"/>
      <c r="BB72" s="385"/>
      <c r="BC72" s="386"/>
    </row>
    <row r="73" spans="2:55" ht="7.5" customHeight="1" thickBot="1">
      <c r="B73" s="61"/>
      <c r="C73" s="62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62"/>
      <c r="P73" s="99"/>
      <c r="Q73" s="99"/>
      <c r="R73" s="99"/>
      <c r="S73" s="99"/>
      <c r="T73" s="99"/>
      <c r="U73" s="62"/>
      <c r="V73" s="98"/>
      <c r="W73" s="98"/>
      <c r="X73" s="98"/>
      <c r="Y73" s="98"/>
      <c r="Z73" s="98"/>
      <c r="AA73" s="62"/>
      <c r="AB73" s="387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87"/>
      <c r="AQ73" s="387"/>
      <c r="AR73" s="387"/>
      <c r="AS73" s="387"/>
      <c r="AT73" s="387"/>
      <c r="AU73" s="387"/>
      <c r="AV73" s="387"/>
      <c r="AW73" s="387"/>
      <c r="AX73" s="387"/>
      <c r="AY73" s="387"/>
      <c r="AZ73" s="387"/>
      <c r="BA73" s="387"/>
      <c r="BB73" s="387"/>
      <c r="BC73" s="388"/>
    </row>
    <row r="74" spans="4:26" ht="6" customHeight="1" thickBot="1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P74" s="66"/>
      <c r="Q74" s="66"/>
      <c r="R74" s="66"/>
      <c r="S74" s="66"/>
      <c r="T74" s="66"/>
      <c r="V74" s="17"/>
      <c r="W74" s="17"/>
      <c r="X74" s="17"/>
      <c r="Y74" s="17"/>
      <c r="Z74" s="17"/>
    </row>
    <row r="75" spans="2:55" ht="19.5" customHeight="1" thickBot="1">
      <c r="B75" s="362" t="s">
        <v>205</v>
      </c>
      <c r="C75" s="363"/>
      <c r="D75" s="363"/>
      <c r="E75" s="363"/>
      <c r="F75" s="364"/>
      <c r="G75" s="364"/>
      <c r="H75" s="364"/>
      <c r="I75" s="364"/>
      <c r="J75" s="364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364"/>
      <c r="V75" s="364"/>
      <c r="W75" s="364"/>
      <c r="X75" s="364"/>
      <c r="Y75" s="364"/>
      <c r="Z75" s="364"/>
      <c r="AA75" s="364"/>
      <c r="AB75" s="364"/>
      <c r="AC75" s="364"/>
      <c r="AD75" s="364"/>
      <c r="AE75" s="364"/>
      <c r="AF75" s="364"/>
      <c r="AG75" s="364"/>
      <c r="AH75" s="364"/>
      <c r="AI75" s="364"/>
      <c r="AJ75" s="364"/>
      <c r="AK75" s="364"/>
      <c r="AL75" s="364"/>
      <c r="AM75" s="364"/>
      <c r="AN75" s="364"/>
      <c r="AO75" s="364"/>
      <c r="AP75" s="364"/>
      <c r="AQ75" s="364"/>
      <c r="AR75" s="364"/>
      <c r="AS75" s="364"/>
      <c r="AT75" s="364"/>
      <c r="AU75" s="364"/>
      <c r="AV75" s="364"/>
      <c r="AW75" s="364"/>
      <c r="AX75" s="364"/>
      <c r="AY75" s="364"/>
      <c r="AZ75" s="364"/>
      <c r="BA75" s="364"/>
      <c r="BB75" s="364"/>
      <c r="BC75" s="365"/>
    </row>
  </sheetData>
  <sheetProtection password="DE78" sheet="1" objects="1" scenarios="1" selectLockedCells="1"/>
  <protectedRanges>
    <protectedRange sqref="AX62" name="商品・送料計_1"/>
    <protectedRange sqref="AX60" name="商品送料_1"/>
    <protectedRange sqref="AX58" name="商品合計額_1"/>
    <protectedRange sqref="B49:K57 L49:AG56 M57:AG57 AH49:BC57" name="商品注文欄_1"/>
    <protectedRange sqref="G45:BC45" name="届け先 住所_1"/>
    <protectedRange sqref="K44" name="届け先 住所（ふりがな）_1"/>
    <protectedRange sqref="N43" name="届け先 郵便番号２_1"/>
    <protectedRange sqref="I43" name="届け先 郵便番号１_1"/>
    <protectedRange sqref="G42:BC42" name="届け先 名前_1"/>
    <protectedRange sqref="K41" name="届け先 名前（ふりがな）_1"/>
    <protectedRange sqref="AQ38" name="注文者 メール_1"/>
    <protectedRange sqref="Y38" name="注文者 ＦＡＸ_1"/>
    <protectedRange sqref="G38:S38" name="注文者 電話_1"/>
    <protectedRange sqref="H27" name="発送チェック 宅急便_1"/>
    <protectedRange sqref="AC27" name="発送チェック 郵便_1"/>
    <protectedRange sqref="K33" name="注文者 名前（ふりがな）_1"/>
    <protectedRange sqref="G34:Y34" name="注文者 名前_1"/>
    <protectedRange sqref="AI33" name="注文者ピンナンバー_1"/>
    <protectedRange sqref="AI34" name="紹介者ピンナンバー_1"/>
    <protectedRange sqref="AU33" name="注文（月）_1"/>
    <protectedRange sqref="AY33" name="注文（日）_1"/>
    <protectedRange sqref="I35" name="注文者 郵便番号１_1"/>
    <protectedRange sqref="N35" name="注文者 郵便番号２_1"/>
    <protectedRange sqref="K36" name="注文者 住所（ふりがな）_1"/>
    <protectedRange sqref="G37:BC37" name="注文者 住所_1"/>
    <protectedRange sqref="D62" name="カード番号１_1"/>
    <protectedRange sqref="J62" name="カード番号２_1"/>
    <protectedRange sqref="P62" name="カード番号３_1"/>
    <protectedRange sqref="V62" name="カード番号４_1"/>
    <protectedRange sqref="D67" name="カード期限（月）_1"/>
    <protectedRange sqref="H67" name="カード期限（年）_1"/>
    <protectedRange sqref="K71" name="カード保持者_1"/>
    <protectedRange sqref="P65 P68" name="カードチェック マスター_1"/>
    <protectedRange sqref="V65" name="カードチェック ビザ_1"/>
    <protectedRange sqref="V68" name="カードチェック ＪＣＢ_1"/>
    <protectedRange sqref="F75" name="通信欄１_1"/>
    <protectedRange sqref="AQ34" name="紹介者名前_1_1"/>
  </protectedRanges>
  <mergeCells count="176">
    <mergeCell ref="J1:AA1"/>
    <mergeCell ref="AB1:BC1"/>
    <mergeCell ref="AH2:AL3"/>
    <mergeCell ref="AM2:AU2"/>
    <mergeCell ref="AV2:BC2"/>
    <mergeCell ref="L3:AE3"/>
    <mergeCell ref="AM3:AU3"/>
    <mergeCell ref="AV3:BC3"/>
    <mergeCell ref="L4:AE4"/>
    <mergeCell ref="AG4:BC4"/>
    <mergeCell ref="L5:Q5"/>
    <mergeCell ref="R5:AE5"/>
    <mergeCell ref="AH5:AM5"/>
    <mergeCell ref="AN5:AU5"/>
    <mergeCell ref="L6:N6"/>
    <mergeCell ref="O6:Y6"/>
    <mergeCell ref="Z6:AE6"/>
    <mergeCell ref="AH6:AM6"/>
    <mergeCell ref="AN6:AU6"/>
    <mergeCell ref="O7:Y7"/>
    <mergeCell ref="Z7:AF7"/>
    <mergeCell ref="AG7:BC9"/>
    <mergeCell ref="Y10:AF11"/>
    <mergeCell ref="I13:BB13"/>
    <mergeCell ref="I16:BB16"/>
    <mergeCell ref="I17:BB17"/>
    <mergeCell ref="I18:AH20"/>
    <mergeCell ref="P21:AL21"/>
    <mergeCell ref="Y24:AF25"/>
    <mergeCell ref="I26:AB28"/>
    <mergeCell ref="AD26:AY28"/>
    <mergeCell ref="P29:AO29"/>
    <mergeCell ref="B32:BC32"/>
    <mergeCell ref="B33:F34"/>
    <mergeCell ref="G33:J33"/>
    <mergeCell ref="K33:Y33"/>
    <mergeCell ref="Z33:AH33"/>
    <mergeCell ref="AI33:AP33"/>
    <mergeCell ref="AQ33:AT33"/>
    <mergeCell ref="AU33:AV33"/>
    <mergeCell ref="AW33:AX33"/>
    <mergeCell ref="AY33:BA33"/>
    <mergeCell ref="BB33:BC33"/>
    <mergeCell ref="G34:J34"/>
    <mergeCell ref="K34:Y34"/>
    <mergeCell ref="Z34:AH34"/>
    <mergeCell ref="AI34:AP34"/>
    <mergeCell ref="AQ34:BC34"/>
    <mergeCell ref="B35:F35"/>
    <mergeCell ref="G35:H35"/>
    <mergeCell ref="I35:L35"/>
    <mergeCell ref="G38:S38"/>
    <mergeCell ref="N35:T35"/>
    <mergeCell ref="T38:X38"/>
    <mergeCell ref="Y38:AK38"/>
    <mergeCell ref="B36:F37"/>
    <mergeCell ref="G36:J36"/>
    <mergeCell ref="K36:BC36"/>
    <mergeCell ref="G37:J37"/>
    <mergeCell ref="K37:BC37"/>
    <mergeCell ref="AL38:AP38"/>
    <mergeCell ref="AQ38:BC38"/>
    <mergeCell ref="B38:F38"/>
    <mergeCell ref="B43:F43"/>
    <mergeCell ref="G43:H43"/>
    <mergeCell ref="I43:L43"/>
    <mergeCell ref="N43:T43"/>
    <mergeCell ref="B40:BC40"/>
    <mergeCell ref="B41:F42"/>
    <mergeCell ref="G41:J41"/>
    <mergeCell ref="K41:BC41"/>
    <mergeCell ref="G42:J42"/>
    <mergeCell ref="K42:BC42"/>
    <mergeCell ref="B44:F45"/>
    <mergeCell ref="G44:J44"/>
    <mergeCell ref="K44:BC44"/>
    <mergeCell ref="G45:J45"/>
    <mergeCell ref="K45:BC45"/>
    <mergeCell ref="B47:BC47"/>
    <mergeCell ref="B48:E48"/>
    <mergeCell ref="F48:K48"/>
    <mergeCell ref="L48:AG48"/>
    <mergeCell ref="AH48:AL48"/>
    <mergeCell ref="AM48:AQ48"/>
    <mergeCell ref="AR48:AV48"/>
    <mergeCell ref="AW48:BC48"/>
    <mergeCell ref="B49:E49"/>
    <mergeCell ref="F49:K49"/>
    <mergeCell ref="L49:AG49"/>
    <mergeCell ref="AH49:AL49"/>
    <mergeCell ref="AM49:AQ49"/>
    <mergeCell ref="AR49:AV49"/>
    <mergeCell ref="AW49:BC49"/>
    <mergeCell ref="B50:E50"/>
    <mergeCell ref="F50:K50"/>
    <mergeCell ref="L50:AG50"/>
    <mergeCell ref="AH50:AL50"/>
    <mergeCell ref="AM50:AQ50"/>
    <mergeCell ref="AR50:AV50"/>
    <mergeCell ref="AW50:BC50"/>
    <mergeCell ref="B51:E51"/>
    <mergeCell ref="F51:K51"/>
    <mergeCell ref="L51:AG51"/>
    <mergeCell ref="AH51:AL51"/>
    <mergeCell ref="AM51:AQ51"/>
    <mergeCell ref="AR51:AV51"/>
    <mergeCell ref="AW51:BC51"/>
    <mergeCell ref="B52:E52"/>
    <mergeCell ref="F52:K52"/>
    <mergeCell ref="L52:AG52"/>
    <mergeCell ref="AH52:AL52"/>
    <mergeCell ref="AM52:AQ52"/>
    <mergeCell ref="AR52:AV52"/>
    <mergeCell ref="AW52:BC52"/>
    <mergeCell ref="B53:E53"/>
    <mergeCell ref="F53:K53"/>
    <mergeCell ref="L53:AG53"/>
    <mergeCell ref="AH53:AL53"/>
    <mergeCell ref="AM53:AQ53"/>
    <mergeCell ref="AR53:AV53"/>
    <mergeCell ref="AW53:BC53"/>
    <mergeCell ref="B54:E54"/>
    <mergeCell ref="F54:K54"/>
    <mergeCell ref="L54:AG54"/>
    <mergeCell ref="AH54:AL54"/>
    <mergeCell ref="AM54:AQ54"/>
    <mergeCell ref="AR54:AV54"/>
    <mergeCell ref="AW54:BC54"/>
    <mergeCell ref="B55:E55"/>
    <mergeCell ref="F55:K55"/>
    <mergeCell ref="L55:AG55"/>
    <mergeCell ref="AH55:AL55"/>
    <mergeCell ref="AM55:AQ55"/>
    <mergeCell ref="AR55:AV55"/>
    <mergeCell ref="AW55:BC55"/>
    <mergeCell ref="B56:E56"/>
    <mergeCell ref="F56:K56"/>
    <mergeCell ref="L56:AG56"/>
    <mergeCell ref="AH56:AL56"/>
    <mergeCell ref="AM56:AQ56"/>
    <mergeCell ref="AR56:AV56"/>
    <mergeCell ref="AW56:BC56"/>
    <mergeCell ref="B57:E57"/>
    <mergeCell ref="F57:AQ57"/>
    <mergeCell ref="AW57:BC57"/>
    <mergeCell ref="AR58:AV59"/>
    <mergeCell ref="AW58:AW59"/>
    <mergeCell ref="AX58:BC59"/>
    <mergeCell ref="K59:S60"/>
    <mergeCell ref="D60:H61"/>
    <mergeCell ref="AB60:AS61"/>
    <mergeCell ref="AT60:AV61"/>
    <mergeCell ref="AW60:AW61"/>
    <mergeCell ref="AX60:BC61"/>
    <mergeCell ref="D62:H62"/>
    <mergeCell ref="J62:N62"/>
    <mergeCell ref="P62:T62"/>
    <mergeCell ref="V62:Z62"/>
    <mergeCell ref="AB62:AS64"/>
    <mergeCell ref="AT62:AV62"/>
    <mergeCell ref="AX62:BC62"/>
    <mergeCell ref="D64:O66"/>
    <mergeCell ref="Q64:U66"/>
    <mergeCell ref="W64:Z66"/>
    <mergeCell ref="AB65:BC68"/>
    <mergeCell ref="D67:F69"/>
    <mergeCell ref="G67:G69"/>
    <mergeCell ref="H67:J69"/>
    <mergeCell ref="K67:O69"/>
    <mergeCell ref="Q67:U69"/>
    <mergeCell ref="AB69:BC73"/>
    <mergeCell ref="V67:Z69"/>
    <mergeCell ref="D71:J71"/>
    <mergeCell ref="K71:Z71"/>
    <mergeCell ref="B75:E75"/>
    <mergeCell ref="F75:BC75"/>
  </mergeCells>
  <hyperlinks>
    <hyperlink ref="R5" r:id="rId1" display="http://www.lifeplus.com"/>
    <hyperlink ref="O6" r:id="rId2" display="orders@lifeplusnz.co.nz"/>
    <hyperlink ref="O7" r:id="rId3" display="service@lifeplusnz.co.nz"/>
  </hyperlinks>
  <printOptions/>
  <pageMargins left="0.75" right="0.75" top="1" bottom="1" header="0.512" footer="0.512"/>
  <pageSetup horizontalDpi="300" verticalDpi="300" orientation="portrait" paperSize="9" scale="81" r:id="rId6"/>
  <colBreaks count="1" manualBreakCount="1">
    <brk id="55" max="65535" man="1"/>
  </colBreaks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75"/>
  <sheetViews>
    <sheetView view="pageBreakPreview" zoomScaleSheetLayoutView="100" workbookViewId="0" topLeftCell="A1">
      <selection activeCell="K33" sqref="K33:Y33"/>
    </sheetView>
  </sheetViews>
  <sheetFormatPr defaultColWidth="1.875" defaultRowHeight="13.5"/>
  <cols>
    <col min="1" max="62" width="1.875" style="16" customWidth="1"/>
    <col min="63" max="63" width="16.375" style="16" bestFit="1" customWidth="1"/>
    <col min="64" max="16384" width="1.875" style="16" customWidth="1"/>
  </cols>
  <sheetData>
    <row r="1" spans="9:55" ht="24">
      <c r="I1" s="64"/>
      <c r="J1" s="522" t="s">
        <v>375</v>
      </c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3" t="s">
        <v>140</v>
      </c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AS1" s="523"/>
      <c r="AT1" s="523"/>
      <c r="AU1" s="523"/>
      <c r="AV1" s="523"/>
      <c r="AW1" s="523"/>
      <c r="AX1" s="523"/>
      <c r="AY1" s="523"/>
      <c r="AZ1" s="523"/>
      <c r="BA1" s="523"/>
      <c r="BB1" s="523"/>
      <c r="BC1" s="523"/>
    </row>
    <row r="2" spans="9:55" ht="13.5" customHeight="1"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7"/>
      <c r="AF2" s="17"/>
      <c r="AG2" s="17"/>
      <c r="AH2" s="518" t="s">
        <v>376</v>
      </c>
      <c r="AI2" s="518"/>
      <c r="AJ2" s="518"/>
      <c r="AK2" s="518"/>
      <c r="AL2" s="518"/>
      <c r="AM2" s="515" t="s">
        <v>377</v>
      </c>
      <c r="AN2" s="515"/>
      <c r="AO2" s="515"/>
      <c r="AP2" s="515"/>
      <c r="AQ2" s="515"/>
      <c r="AR2" s="515"/>
      <c r="AS2" s="515"/>
      <c r="AT2" s="515"/>
      <c r="AU2" s="515"/>
      <c r="AV2" s="516" t="s">
        <v>378</v>
      </c>
      <c r="AW2" s="516"/>
      <c r="AX2" s="516"/>
      <c r="AY2" s="516"/>
      <c r="AZ2" s="516"/>
      <c r="BA2" s="516"/>
      <c r="BB2" s="516"/>
      <c r="BC2" s="516"/>
    </row>
    <row r="3" spans="9:55" ht="13.5" customHeight="1">
      <c r="I3" s="65"/>
      <c r="J3" s="65"/>
      <c r="K3" s="65"/>
      <c r="L3" s="519" t="s">
        <v>379</v>
      </c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65"/>
      <c r="AG3" s="67"/>
      <c r="AH3" s="518"/>
      <c r="AI3" s="518"/>
      <c r="AJ3" s="518"/>
      <c r="AK3" s="518"/>
      <c r="AL3" s="518"/>
      <c r="AM3" s="515" t="s">
        <v>380</v>
      </c>
      <c r="AN3" s="515"/>
      <c r="AO3" s="515"/>
      <c r="AP3" s="515"/>
      <c r="AQ3" s="515"/>
      <c r="AR3" s="515"/>
      <c r="AS3" s="515"/>
      <c r="AT3" s="515"/>
      <c r="AU3" s="515"/>
      <c r="AV3" s="516" t="s">
        <v>381</v>
      </c>
      <c r="AW3" s="516"/>
      <c r="AX3" s="516"/>
      <c r="AY3" s="516"/>
      <c r="AZ3" s="516"/>
      <c r="BA3" s="516"/>
      <c r="BB3" s="516"/>
      <c r="BC3" s="516"/>
    </row>
    <row r="4" spans="9:57" ht="13.5" customHeight="1">
      <c r="I4" s="65"/>
      <c r="J4" s="65"/>
      <c r="K4" s="65"/>
      <c r="L4" s="519" t="s">
        <v>382</v>
      </c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65"/>
      <c r="AG4" s="520" t="s">
        <v>383</v>
      </c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520"/>
      <c r="BC4" s="520"/>
      <c r="BE4" s="68"/>
    </row>
    <row r="5" spans="9:52" ht="13.5" customHeight="1">
      <c r="I5" s="65"/>
      <c r="J5" s="65"/>
      <c r="K5" s="65"/>
      <c r="L5" s="516" t="s">
        <v>384</v>
      </c>
      <c r="M5" s="516"/>
      <c r="N5" s="516"/>
      <c r="O5" s="516"/>
      <c r="P5" s="516"/>
      <c r="Q5" s="516"/>
      <c r="R5" s="214" t="s">
        <v>385</v>
      </c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65"/>
      <c r="AG5" s="17"/>
      <c r="AH5" s="518" t="s">
        <v>386</v>
      </c>
      <c r="AI5" s="518"/>
      <c r="AJ5" s="518"/>
      <c r="AK5" s="518"/>
      <c r="AL5" s="518"/>
      <c r="AM5" s="518"/>
      <c r="AN5" s="515" t="s">
        <v>387</v>
      </c>
      <c r="AO5" s="515"/>
      <c r="AP5" s="515"/>
      <c r="AQ5" s="515"/>
      <c r="AR5" s="515"/>
      <c r="AS5" s="515"/>
      <c r="AT5" s="515"/>
      <c r="AU5" s="515"/>
      <c r="AV5" s="17"/>
      <c r="AW5" s="17"/>
      <c r="AX5" s="17"/>
      <c r="AY5" s="17"/>
      <c r="AZ5" s="17"/>
    </row>
    <row r="6" spans="9:52" ht="14.25">
      <c r="I6" s="65"/>
      <c r="J6" s="65"/>
      <c r="K6" s="65"/>
      <c r="L6" s="516" t="s">
        <v>153</v>
      </c>
      <c r="M6" s="516"/>
      <c r="N6" s="516"/>
      <c r="O6" s="214" t="s">
        <v>406</v>
      </c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517" t="s">
        <v>154</v>
      </c>
      <c r="AA6" s="517"/>
      <c r="AB6" s="517"/>
      <c r="AC6" s="517"/>
      <c r="AD6" s="517"/>
      <c r="AE6" s="517"/>
      <c r="AF6" s="65"/>
      <c r="AG6" s="17"/>
      <c r="AH6" s="518" t="s">
        <v>388</v>
      </c>
      <c r="AI6" s="518"/>
      <c r="AJ6" s="518"/>
      <c r="AK6" s="518"/>
      <c r="AL6" s="518"/>
      <c r="AM6" s="518"/>
      <c r="AN6" s="515" t="s">
        <v>389</v>
      </c>
      <c r="AO6" s="515"/>
      <c r="AP6" s="515"/>
      <c r="AQ6" s="515"/>
      <c r="AR6" s="515"/>
      <c r="AS6" s="515"/>
      <c r="AT6" s="515"/>
      <c r="AU6" s="515"/>
      <c r="AV6" s="17"/>
      <c r="AW6" s="17"/>
      <c r="AX6" s="17"/>
      <c r="AY6" s="17"/>
      <c r="AZ6" s="17"/>
    </row>
    <row r="7" spans="11:55" ht="13.5" customHeight="1">
      <c r="K7" s="65"/>
      <c r="L7" s="65"/>
      <c r="M7" s="65"/>
      <c r="N7" s="65"/>
      <c r="O7" s="214" t="s">
        <v>405</v>
      </c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516" t="s">
        <v>390</v>
      </c>
      <c r="AA7" s="516"/>
      <c r="AB7" s="516"/>
      <c r="AC7" s="516"/>
      <c r="AD7" s="516"/>
      <c r="AE7" s="516"/>
      <c r="AF7" s="516"/>
      <c r="AG7" s="217" t="s">
        <v>400</v>
      </c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</row>
    <row r="8" spans="11:55" ht="14.25" customHeight="1">
      <c r="K8" s="65"/>
      <c r="L8" s="65"/>
      <c r="M8" s="65"/>
      <c r="N8" s="65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6"/>
      <c r="AA8" s="66"/>
      <c r="AB8" s="66"/>
      <c r="AC8" s="66"/>
      <c r="AD8" s="66"/>
      <c r="AE8" s="66"/>
      <c r="AF8" s="66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</row>
    <row r="9" spans="11:55" ht="14.25" customHeight="1"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</row>
    <row r="10" spans="24:32" ht="6.75" customHeight="1" thickBot="1">
      <c r="X10" s="70"/>
      <c r="Y10" s="506" t="s">
        <v>391</v>
      </c>
      <c r="Z10" s="507"/>
      <c r="AA10" s="507"/>
      <c r="AB10" s="507"/>
      <c r="AC10" s="507"/>
      <c r="AD10" s="507"/>
      <c r="AE10" s="507"/>
      <c r="AF10" s="508"/>
    </row>
    <row r="11" spans="2:55" ht="6.75" customHeight="1"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4"/>
      <c r="Y11" s="509"/>
      <c r="Z11" s="510"/>
      <c r="AA11" s="510"/>
      <c r="AB11" s="510"/>
      <c r="AC11" s="510"/>
      <c r="AD11" s="510"/>
      <c r="AE11" s="510"/>
      <c r="AF11" s="511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8"/>
    </row>
    <row r="12" spans="2:55" ht="1.5" customHeight="1">
      <c r="B12" s="55"/>
      <c r="C12" s="56"/>
      <c r="D12" s="56"/>
      <c r="E12" s="56"/>
      <c r="F12" s="56"/>
      <c r="G12" s="56"/>
      <c r="H12" s="5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18"/>
      <c r="BB12" s="18"/>
      <c r="BC12" s="57"/>
    </row>
    <row r="13" spans="2:55" ht="13.5">
      <c r="B13" s="55"/>
      <c r="C13" s="56"/>
      <c r="D13" s="56"/>
      <c r="E13" s="56"/>
      <c r="F13" s="56"/>
      <c r="G13" s="56"/>
      <c r="H13" s="56"/>
      <c r="I13" s="512" t="s">
        <v>392</v>
      </c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3"/>
      <c r="AA13" s="513"/>
      <c r="AB13" s="513"/>
      <c r="AC13" s="513"/>
      <c r="AD13" s="513"/>
      <c r="AE13" s="513"/>
      <c r="AF13" s="513"/>
      <c r="AG13" s="513"/>
      <c r="AH13" s="513"/>
      <c r="AI13" s="513"/>
      <c r="AJ13" s="513"/>
      <c r="AK13" s="513"/>
      <c r="AL13" s="513"/>
      <c r="AM13" s="513"/>
      <c r="AN13" s="513"/>
      <c r="AO13" s="513"/>
      <c r="AP13" s="513"/>
      <c r="AQ13" s="513"/>
      <c r="AR13" s="513"/>
      <c r="AS13" s="513"/>
      <c r="AT13" s="513"/>
      <c r="AU13" s="513"/>
      <c r="AV13" s="513"/>
      <c r="AW13" s="513"/>
      <c r="AX13" s="513"/>
      <c r="AY13" s="513"/>
      <c r="AZ13" s="513"/>
      <c r="BA13" s="513"/>
      <c r="BB13" s="513"/>
      <c r="BC13" s="57"/>
    </row>
    <row r="14" spans="2:55" ht="1.5" customHeight="1">
      <c r="B14" s="55"/>
      <c r="C14" s="56"/>
      <c r="D14" s="56"/>
      <c r="E14" s="56"/>
      <c r="F14" s="56"/>
      <c r="G14" s="56"/>
      <c r="H14" s="5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18"/>
      <c r="BB14" s="18"/>
      <c r="BC14" s="57"/>
    </row>
    <row r="15" spans="2:55" ht="1.5" customHeight="1">
      <c r="B15" s="55"/>
      <c r="C15" s="56"/>
      <c r="D15" s="56"/>
      <c r="E15" s="56"/>
      <c r="F15" s="56"/>
      <c r="G15" s="56"/>
      <c r="H15" s="5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18"/>
      <c r="BB15" s="18"/>
      <c r="BC15" s="57"/>
    </row>
    <row r="16" spans="2:55" ht="13.5">
      <c r="B16" s="55"/>
      <c r="C16" s="56"/>
      <c r="D16" s="56"/>
      <c r="E16" s="56"/>
      <c r="F16" s="56"/>
      <c r="G16" s="56"/>
      <c r="H16" s="56"/>
      <c r="I16" s="512" t="s">
        <v>393</v>
      </c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  <c r="AG16" s="513"/>
      <c r="AH16" s="513"/>
      <c r="AI16" s="513"/>
      <c r="AJ16" s="513"/>
      <c r="AK16" s="513"/>
      <c r="AL16" s="513"/>
      <c r="AM16" s="513"/>
      <c r="AN16" s="513"/>
      <c r="AO16" s="513"/>
      <c r="AP16" s="513"/>
      <c r="AQ16" s="513"/>
      <c r="AR16" s="513"/>
      <c r="AS16" s="513"/>
      <c r="AT16" s="513"/>
      <c r="AU16" s="513"/>
      <c r="AV16" s="513"/>
      <c r="AW16" s="513"/>
      <c r="AX16" s="513"/>
      <c r="AY16" s="513"/>
      <c r="AZ16" s="513"/>
      <c r="BA16" s="513"/>
      <c r="BB16" s="513"/>
      <c r="BC16" s="57"/>
    </row>
    <row r="17" spans="2:55" ht="15.75" customHeight="1">
      <c r="B17" s="55"/>
      <c r="C17" s="56"/>
      <c r="D17" s="56"/>
      <c r="E17" s="56"/>
      <c r="F17" s="56"/>
      <c r="G17" s="56"/>
      <c r="H17" s="56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/>
      <c r="AE17" s="514"/>
      <c r="AF17" s="514"/>
      <c r="AG17" s="514"/>
      <c r="AH17" s="514"/>
      <c r="AI17" s="514"/>
      <c r="AJ17" s="514"/>
      <c r="AK17" s="514"/>
      <c r="AL17" s="514"/>
      <c r="AM17" s="514"/>
      <c r="AN17" s="514"/>
      <c r="AO17" s="514"/>
      <c r="AP17" s="514"/>
      <c r="AQ17" s="514"/>
      <c r="AR17" s="514"/>
      <c r="AS17" s="514"/>
      <c r="AT17" s="514"/>
      <c r="AU17" s="514"/>
      <c r="AV17" s="514"/>
      <c r="AW17" s="514"/>
      <c r="AX17" s="514"/>
      <c r="AY17" s="514"/>
      <c r="AZ17" s="514"/>
      <c r="BA17" s="514"/>
      <c r="BB17" s="514"/>
      <c r="BC17" s="57"/>
    </row>
    <row r="18" spans="2:55" ht="1.5" customHeight="1">
      <c r="B18" s="55"/>
      <c r="C18" s="56"/>
      <c r="D18" s="56"/>
      <c r="E18" s="56"/>
      <c r="F18" s="56"/>
      <c r="G18" s="56"/>
      <c r="H18" s="56"/>
      <c r="I18" s="504" t="s">
        <v>394</v>
      </c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18"/>
      <c r="BB18" s="18"/>
      <c r="BC18" s="57"/>
    </row>
    <row r="19" spans="2:55" ht="13.5">
      <c r="B19" s="55"/>
      <c r="C19" s="56"/>
      <c r="D19" s="56"/>
      <c r="E19" s="56"/>
      <c r="F19" s="56"/>
      <c r="G19" s="56"/>
      <c r="H19" s="56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18"/>
      <c r="BB19" s="18"/>
      <c r="BC19" s="57"/>
    </row>
    <row r="20" spans="2:55" ht="1.5" customHeight="1">
      <c r="B20" s="55"/>
      <c r="C20" s="56"/>
      <c r="D20" s="56"/>
      <c r="E20" s="56"/>
      <c r="F20" s="56"/>
      <c r="G20" s="56"/>
      <c r="H20" s="56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18"/>
      <c r="BB20" s="18"/>
      <c r="BC20" s="57"/>
    </row>
    <row r="21" spans="2:55" ht="14.25" customHeight="1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496" t="s">
        <v>395</v>
      </c>
      <c r="Q21" s="496"/>
      <c r="R21" s="496"/>
      <c r="S21" s="496"/>
      <c r="T21" s="496"/>
      <c r="U21" s="496"/>
      <c r="V21" s="496"/>
      <c r="W21" s="496"/>
      <c r="X21" s="496"/>
      <c r="Y21" s="496"/>
      <c r="Z21" s="496"/>
      <c r="AA21" s="496"/>
      <c r="AB21" s="496"/>
      <c r="AC21" s="496"/>
      <c r="AD21" s="496"/>
      <c r="AE21" s="496"/>
      <c r="AF21" s="496"/>
      <c r="AG21" s="496"/>
      <c r="AH21" s="496"/>
      <c r="AI21" s="496"/>
      <c r="AJ21" s="496"/>
      <c r="AK21" s="496"/>
      <c r="AL21" s="49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18"/>
      <c r="BB21" s="18"/>
      <c r="BC21" s="57"/>
    </row>
    <row r="22" spans="2:55" ht="6" customHeight="1" thickBot="1"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3"/>
    </row>
    <row r="23" ht="6" customHeight="1"/>
    <row r="24" spans="24:32" ht="6.75" customHeight="1" thickBot="1">
      <c r="X24" s="70"/>
      <c r="Y24" s="506" t="s">
        <v>396</v>
      </c>
      <c r="Z24" s="507"/>
      <c r="AA24" s="507"/>
      <c r="AB24" s="507"/>
      <c r="AC24" s="507"/>
      <c r="AD24" s="507"/>
      <c r="AE24" s="507"/>
      <c r="AF24" s="508"/>
    </row>
    <row r="25" spans="2:55" ht="6.75" customHeight="1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4"/>
      <c r="Y25" s="509"/>
      <c r="Z25" s="510"/>
      <c r="AA25" s="510"/>
      <c r="AB25" s="510"/>
      <c r="AC25" s="510"/>
      <c r="AD25" s="510"/>
      <c r="AE25" s="510"/>
      <c r="AF25" s="511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8"/>
    </row>
    <row r="26" spans="2:55" ht="4.5" customHeight="1">
      <c r="B26" s="71"/>
      <c r="C26" s="18"/>
      <c r="D26" s="18"/>
      <c r="E26" s="18"/>
      <c r="F26" s="18"/>
      <c r="G26" s="18"/>
      <c r="H26" s="18"/>
      <c r="I26" s="504" t="s">
        <v>161</v>
      </c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5"/>
      <c r="Z26" s="505"/>
      <c r="AA26" s="505"/>
      <c r="AB26" s="505"/>
      <c r="AC26" s="56"/>
      <c r="AD26" s="505" t="s">
        <v>339</v>
      </c>
      <c r="AE26" s="505"/>
      <c r="AF26" s="505"/>
      <c r="AG26" s="505"/>
      <c r="AH26" s="505"/>
      <c r="AI26" s="505"/>
      <c r="AJ26" s="505"/>
      <c r="AK26" s="505"/>
      <c r="AL26" s="505"/>
      <c r="AM26" s="505"/>
      <c r="AN26" s="505"/>
      <c r="AO26" s="505"/>
      <c r="AP26" s="505"/>
      <c r="AQ26" s="505"/>
      <c r="AR26" s="505"/>
      <c r="AS26" s="505"/>
      <c r="AT26" s="505"/>
      <c r="AU26" s="505"/>
      <c r="AV26" s="505"/>
      <c r="AW26" s="505"/>
      <c r="AX26" s="505"/>
      <c r="AY26" s="505"/>
      <c r="AZ26" s="18"/>
      <c r="BA26" s="18"/>
      <c r="BB26" s="18"/>
      <c r="BC26" s="57"/>
    </row>
    <row r="27" spans="2:55" ht="13.5">
      <c r="B27" s="71"/>
      <c r="C27" s="18"/>
      <c r="D27" s="18"/>
      <c r="E27" s="18"/>
      <c r="F27" s="18"/>
      <c r="G27" s="18"/>
      <c r="H27" s="106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106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5"/>
      <c r="AT27" s="505"/>
      <c r="AU27" s="505"/>
      <c r="AV27" s="505"/>
      <c r="AW27" s="505"/>
      <c r="AX27" s="505"/>
      <c r="AY27" s="505"/>
      <c r="AZ27" s="18"/>
      <c r="BA27" s="18"/>
      <c r="BB27" s="18"/>
      <c r="BC27" s="57"/>
    </row>
    <row r="28" spans="2:55" ht="1.5" customHeight="1">
      <c r="B28" s="71"/>
      <c r="C28" s="18"/>
      <c r="D28" s="18"/>
      <c r="E28" s="18"/>
      <c r="F28" s="18"/>
      <c r="G28" s="18"/>
      <c r="H28" s="18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505"/>
      <c r="AC28" s="56"/>
      <c r="AD28" s="505"/>
      <c r="AE28" s="505"/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  <c r="AP28" s="505"/>
      <c r="AQ28" s="505"/>
      <c r="AR28" s="505"/>
      <c r="AS28" s="505"/>
      <c r="AT28" s="505"/>
      <c r="AU28" s="505"/>
      <c r="AV28" s="505"/>
      <c r="AW28" s="505"/>
      <c r="AX28" s="505"/>
      <c r="AY28" s="505"/>
      <c r="AZ28" s="18"/>
      <c r="BA28" s="18"/>
      <c r="BB28" s="18"/>
      <c r="BC28" s="57"/>
    </row>
    <row r="29" spans="2:55" ht="14.25" customHeight="1">
      <c r="B29" s="7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60"/>
      <c r="O29" s="56"/>
      <c r="P29" s="496" t="s">
        <v>162</v>
      </c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497"/>
      <c r="AK29" s="497"/>
      <c r="AL29" s="497"/>
      <c r="AM29" s="497"/>
      <c r="AN29" s="497"/>
      <c r="AO29" s="497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57"/>
    </row>
    <row r="30" spans="2:55" ht="6" customHeight="1" thickBot="1"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3"/>
    </row>
    <row r="31" ht="6" customHeight="1" thickBot="1"/>
    <row r="32" spans="2:55" ht="13.5">
      <c r="B32" s="455" t="s">
        <v>163</v>
      </c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7"/>
    </row>
    <row r="33" spans="2:55" ht="24" customHeight="1">
      <c r="B33" s="461" t="s">
        <v>164</v>
      </c>
      <c r="C33" s="462"/>
      <c r="D33" s="462"/>
      <c r="E33" s="462"/>
      <c r="F33" s="463"/>
      <c r="G33" s="448" t="s">
        <v>165</v>
      </c>
      <c r="H33" s="448"/>
      <c r="I33" s="448"/>
      <c r="J33" s="448"/>
      <c r="K33" s="498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500"/>
      <c r="Z33" s="495" t="s">
        <v>166</v>
      </c>
      <c r="AA33" s="495"/>
      <c r="AB33" s="495"/>
      <c r="AC33" s="495"/>
      <c r="AD33" s="495"/>
      <c r="AE33" s="495"/>
      <c r="AF33" s="495"/>
      <c r="AG33" s="495"/>
      <c r="AH33" s="495"/>
      <c r="AI33" s="524"/>
      <c r="AJ33" s="525"/>
      <c r="AK33" s="525"/>
      <c r="AL33" s="525"/>
      <c r="AM33" s="525"/>
      <c r="AN33" s="525"/>
      <c r="AO33" s="525"/>
      <c r="AP33" s="525"/>
      <c r="AQ33" s="501" t="s">
        <v>167</v>
      </c>
      <c r="AR33" s="502"/>
      <c r="AS33" s="502"/>
      <c r="AT33" s="502"/>
      <c r="AU33" s="492"/>
      <c r="AV33" s="492"/>
      <c r="AW33" s="503" t="s">
        <v>168</v>
      </c>
      <c r="AX33" s="503"/>
      <c r="AY33" s="492"/>
      <c r="AZ33" s="492"/>
      <c r="BA33" s="492"/>
      <c r="BB33" s="418" t="s">
        <v>169</v>
      </c>
      <c r="BC33" s="493"/>
    </row>
    <row r="34" spans="2:55" ht="24" customHeight="1">
      <c r="B34" s="461"/>
      <c r="C34" s="462"/>
      <c r="D34" s="462"/>
      <c r="E34" s="462"/>
      <c r="F34" s="463"/>
      <c r="G34" s="481"/>
      <c r="H34" s="482"/>
      <c r="I34" s="482"/>
      <c r="J34" s="482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94"/>
      <c r="Z34" s="495" t="s">
        <v>340</v>
      </c>
      <c r="AA34" s="495"/>
      <c r="AB34" s="495"/>
      <c r="AC34" s="495"/>
      <c r="AD34" s="495"/>
      <c r="AE34" s="495"/>
      <c r="AF34" s="495"/>
      <c r="AG34" s="495"/>
      <c r="AH34" s="495"/>
      <c r="AI34" s="192"/>
      <c r="AJ34" s="188"/>
      <c r="AK34" s="188"/>
      <c r="AL34" s="188"/>
      <c r="AM34" s="188"/>
      <c r="AN34" s="188"/>
      <c r="AO34" s="188"/>
      <c r="AP34" s="236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8"/>
    </row>
    <row r="35" spans="2:55" ht="18.75" customHeight="1">
      <c r="B35" s="471" t="s">
        <v>170</v>
      </c>
      <c r="C35" s="443"/>
      <c r="D35" s="443"/>
      <c r="E35" s="443"/>
      <c r="F35" s="443"/>
      <c r="G35" s="472" t="s">
        <v>171</v>
      </c>
      <c r="H35" s="473"/>
      <c r="I35" s="489"/>
      <c r="J35" s="489"/>
      <c r="K35" s="489"/>
      <c r="L35" s="489"/>
      <c r="M35" s="73" t="s">
        <v>172</v>
      </c>
      <c r="N35" s="489"/>
      <c r="O35" s="489"/>
      <c r="P35" s="489"/>
      <c r="Q35" s="489"/>
      <c r="R35" s="489"/>
      <c r="S35" s="489"/>
      <c r="T35" s="491"/>
      <c r="U35" s="74"/>
      <c r="V35" s="75"/>
      <c r="W35" s="75"/>
      <c r="X35" s="72"/>
      <c r="Y35" s="72"/>
      <c r="Z35" s="72"/>
      <c r="AA35" s="72"/>
      <c r="AB35" s="72"/>
      <c r="AC35" s="72"/>
      <c r="AD35" s="72"/>
      <c r="AE35" s="72"/>
      <c r="AF35" s="72"/>
      <c r="AG35" s="75"/>
      <c r="AH35" s="75"/>
      <c r="AI35" s="75"/>
      <c r="AJ35" s="75"/>
      <c r="AK35" s="75"/>
      <c r="AL35" s="75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7"/>
      <c r="BB35" s="77"/>
      <c r="BC35" s="78"/>
    </row>
    <row r="36" spans="2:55" ht="18.75" customHeight="1">
      <c r="B36" s="442" t="s">
        <v>173</v>
      </c>
      <c r="C36" s="443"/>
      <c r="D36" s="443"/>
      <c r="E36" s="443"/>
      <c r="F36" s="444"/>
      <c r="G36" s="448" t="s">
        <v>174</v>
      </c>
      <c r="H36" s="448"/>
      <c r="I36" s="448"/>
      <c r="J36" s="448"/>
      <c r="K36" s="478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479"/>
      <c r="AF36" s="479"/>
      <c r="AG36" s="479"/>
      <c r="AH36" s="479"/>
      <c r="AI36" s="479"/>
      <c r="AJ36" s="479"/>
      <c r="AK36" s="479"/>
      <c r="AL36" s="479"/>
      <c r="AM36" s="479"/>
      <c r="AN36" s="479"/>
      <c r="AO36" s="479"/>
      <c r="AP36" s="479"/>
      <c r="AQ36" s="479"/>
      <c r="AR36" s="479"/>
      <c r="AS36" s="479"/>
      <c r="AT36" s="479"/>
      <c r="AU36" s="479"/>
      <c r="AV36" s="479"/>
      <c r="AW36" s="479"/>
      <c r="AX36" s="479"/>
      <c r="AY36" s="479"/>
      <c r="AZ36" s="479"/>
      <c r="BA36" s="479"/>
      <c r="BB36" s="479"/>
      <c r="BC36" s="480"/>
    </row>
    <row r="37" spans="2:55" ht="18.75" customHeight="1">
      <c r="B37" s="471"/>
      <c r="C37" s="443"/>
      <c r="D37" s="443"/>
      <c r="E37" s="443"/>
      <c r="F37" s="444"/>
      <c r="G37" s="481"/>
      <c r="H37" s="482"/>
      <c r="I37" s="482"/>
      <c r="J37" s="482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483"/>
      <c r="AL37" s="483"/>
      <c r="AM37" s="483"/>
      <c r="AN37" s="483"/>
      <c r="AO37" s="483"/>
      <c r="AP37" s="483"/>
      <c r="AQ37" s="483"/>
      <c r="AR37" s="483"/>
      <c r="AS37" s="483"/>
      <c r="AT37" s="483"/>
      <c r="AU37" s="483"/>
      <c r="AV37" s="483"/>
      <c r="AW37" s="483"/>
      <c r="AX37" s="483"/>
      <c r="AY37" s="483"/>
      <c r="AZ37" s="483"/>
      <c r="BA37" s="483"/>
      <c r="BB37" s="483"/>
      <c r="BC37" s="484"/>
    </row>
    <row r="38" spans="2:55" ht="18.75" customHeight="1" thickBot="1">
      <c r="B38" s="445" t="s">
        <v>175</v>
      </c>
      <c r="C38" s="446"/>
      <c r="D38" s="446"/>
      <c r="E38" s="446"/>
      <c r="F38" s="447"/>
      <c r="G38" s="490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85" t="s">
        <v>176</v>
      </c>
      <c r="U38" s="446"/>
      <c r="V38" s="446"/>
      <c r="W38" s="446"/>
      <c r="X38" s="44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85" t="s">
        <v>177</v>
      </c>
      <c r="AM38" s="446"/>
      <c r="AN38" s="446"/>
      <c r="AO38" s="446"/>
      <c r="AP38" s="447"/>
      <c r="AQ38" s="486"/>
      <c r="AR38" s="487"/>
      <c r="AS38" s="487"/>
      <c r="AT38" s="487"/>
      <c r="AU38" s="487"/>
      <c r="AV38" s="487"/>
      <c r="AW38" s="487"/>
      <c r="AX38" s="487"/>
      <c r="AY38" s="487"/>
      <c r="AZ38" s="487"/>
      <c r="BA38" s="487"/>
      <c r="BB38" s="487"/>
      <c r="BC38" s="488"/>
    </row>
    <row r="39" spans="2:55" ht="6" customHeight="1" thickBot="1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115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</row>
    <row r="40" spans="2:55" ht="13.5">
      <c r="B40" s="455" t="s">
        <v>178</v>
      </c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456"/>
      <c r="AK40" s="456"/>
      <c r="AL40" s="456"/>
      <c r="AM40" s="456"/>
      <c r="AN40" s="456"/>
      <c r="AO40" s="456"/>
      <c r="AP40" s="456"/>
      <c r="AQ40" s="456"/>
      <c r="AR40" s="456"/>
      <c r="AS40" s="456"/>
      <c r="AT40" s="456"/>
      <c r="AU40" s="456"/>
      <c r="AV40" s="456"/>
      <c r="AW40" s="456"/>
      <c r="AX40" s="456"/>
      <c r="AY40" s="456"/>
      <c r="AZ40" s="456"/>
      <c r="BA40" s="456"/>
      <c r="BB40" s="456"/>
      <c r="BC40" s="457"/>
    </row>
    <row r="41" spans="2:55" ht="24" customHeight="1">
      <c r="B41" s="458" t="s">
        <v>164</v>
      </c>
      <c r="C41" s="459"/>
      <c r="D41" s="459"/>
      <c r="E41" s="459"/>
      <c r="F41" s="460"/>
      <c r="G41" s="448" t="s">
        <v>165</v>
      </c>
      <c r="H41" s="448"/>
      <c r="I41" s="448"/>
      <c r="J41" s="448"/>
      <c r="K41" s="464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6"/>
    </row>
    <row r="42" spans="2:55" ht="24" customHeight="1">
      <c r="B42" s="461"/>
      <c r="C42" s="462"/>
      <c r="D42" s="462"/>
      <c r="E42" s="462"/>
      <c r="F42" s="463"/>
      <c r="G42" s="467"/>
      <c r="H42" s="468"/>
      <c r="I42" s="468"/>
      <c r="J42" s="468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69"/>
      <c r="X42" s="469"/>
      <c r="Y42" s="469"/>
      <c r="Z42" s="469"/>
      <c r="AA42" s="469"/>
      <c r="AB42" s="469"/>
      <c r="AC42" s="469"/>
      <c r="AD42" s="469"/>
      <c r="AE42" s="469"/>
      <c r="AF42" s="469"/>
      <c r="AG42" s="469"/>
      <c r="AH42" s="469"/>
      <c r="AI42" s="469"/>
      <c r="AJ42" s="469"/>
      <c r="AK42" s="469"/>
      <c r="AL42" s="469"/>
      <c r="AM42" s="469"/>
      <c r="AN42" s="469"/>
      <c r="AO42" s="469"/>
      <c r="AP42" s="469"/>
      <c r="AQ42" s="469"/>
      <c r="AR42" s="469"/>
      <c r="AS42" s="469"/>
      <c r="AT42" s="469"/>
      <c r="AU42" s="469"/>
      <c r="AV42" s="469"/>
      <c r="AW42" s="469"/>
      <c r="AX42" s="469"/>
      <c r="AY42" s="469"/>
      <c r="AZ42" s="469"/>
      <c r="BA42" s="469"/>
      <c r="BB42" s="469"/>
      <c r="BC42" s="470"/>
    </row>
    <row r="43" spans="2:55" ht="18.75" customHeight="1">
      <c r="B43" s="471" t="s">
        <v>170</v>
      </c>
      <c r="C43" s="443"/>
      <c r="D43" s="443"/>
      <c r="E43" s="443"/>
      <c r="F43" s="443"/>
      <c r="G43" s="472" t="s">
        <v>171</v>
      </c>
      <c r="H43" s="473"/>
      <c r="I43" s="474"/>
      <c r="J43" s="474"/>
      <c r="K43" s="475"/>
      <c r="L43" s="475"/>
      <c r="M43" s="80" t="s">
        <v>172</v>
      </c>
      <c r="N43" s="475"/>
      <c r="O43" s="475"/>
      <c r="P43" s="475"/>
      <c r="Q43" s="475"/>
      <c r="R43" s="475"/>
      <c r="S43" s="475"/>
      <c r="T43" s="476"/>
      <c r="U43" s="81"/>
      <c r="V43" s="82"/>
      <c r="W43" s="82"/>
      <c r="X43" s="83"/>
      <c r="Y43" s="83"/>
      <c r="Z43" s="83"/>
      <c r="AA43" s="83"/>
      <c r="AB43" s="83"/>
      <c r="AC43" s="83"/>
      <c r="AD43" s="83"/>
      <c r="AE43" s="83"/>
      <c r="AF43" s="83"/>
      <c r="AG43" s="82"/>
      <c r="AH43" s="82"/>
      <c r="AI43" s="82"/>
      <c r="AJ43" s="82"/>
      <c r="AK43" s="82"/>
      <c r="AL43" s="82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5"/>
      <c r="BB43" s="85"/>
      <c r="BC43" s="86"/>
    </row>
    <row r="44" spans="2:55" ht="18.75" customHeight="1">
      <c r="B44" s="442" t="s">
        <v>179</v>
      </c>
      <c r="C44" s="443"/>
      <c r="D44" s="443"/>
      <c r="E44" s="443"/>
      <c r="F44" s="444"/>
      <c r="G44" s="448" t="s">
        <v>180</v>
      </c>
      <c r="H44" s="448"/>
      <c r="I44" s="448"/>
      <c r="J44" s="448"/>
      <c r="K44" s="449"/>
      <c r="L44" s="449"/>
      <c r="M44" s="449"/>
      <c r="N44" s="449"/>
      <c r="O44" s="449"/>
      <c r="P44" s="449"/>
      <c r="Q44" s="449"/>
      <c r="R44" s="449"/>
      <c r="S44" s="449"/>
      <c r="T44" s="449"/>
      <c r="U44" s="449"/>
      <c r="V44" s="449"/>
      <c r="W44" s="449"/>
      <c r="X44" s="449"/>
      <c r="Y44" s="449"/>
      <c r="Z44" s="449"/>
      <c r="AA44" s="449"/>
      <c r="AB44" s="449"/>
      <c r="AC44" s="449"/>
      <c r="AD44" s="449"/>
      <c r="AE44" s="449"/>
      <c r="AF44" s="449"/>
      <c r="AG44" s="449"/>
      <c r="AH44" s="449"/>
      <c r="AI44" s="449"/>
      <c r="AJ44" s="449"/>
      <c r="AK44" s="449"/>
      <c r="AL44" s="449"/>
      <c r="AM44" s="449"/>
      <c r="AN44" s="449"/>
      <c r="AO44" s="449"/>
      <c r="AP44" s="449"/>
      <c r="AQ44" s="449"/>
      <c r="AR44" s="449"/>
      <c r="AS44" s="449"/>
      <c r="AT44" s="449"/>
      <c r="AU44" s="449"/>
      <c r="AV44" s="449"/>
      <c r="AW44" s="449"/>
      <c r="AX44" s="449"/>
      <c r="AY44" s="449"/>
      <c r="AZ44" s="449"/>
      <c r="BA44" s="449"/>
      <c r="BB44" s="449"/>
      <c r="BC44" s="450"/>
    </row>
    <row r="45" spans="2:55" ht="18.75" customHeight="1" thickBot="1">
      <c r="B45" s="445"/>
      <c r="C45" s="446"/>
      <c r="D45" s="446"/>
      <c r="E45" s="446"/>
      <c r="F45" s="447"/>
      <c r="G45" s="451"/>
      <c r="H45" s="452"/>
      <c r="I45" s="452"/>
      <c r="J45" s="452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3"/>
      <c r="AM45" s="453"/>
      <c r="AN45" s="453"/>
      <c r="AO45" s="453"/>
      <c r="AP45" s="453"/>
      <c r="AQ45" s="453"/>
      <c r="AR45" s="453"/>
      <c r="AS45" s="453"/>
      <c r="AT45" s="453"/>
      <c r="AU45" s="453"/>
      <c r="AV45" s="453"/>
      <c r="AW45" s="453"/>
      <c r="AX45" s="453"/>
      <c r="AY45" s="453"/>
      <c r="AZ45" s="453"/>
      <c r="BA45" s="453"/>
      <c r="BB45" s="453"/>
      <c r="BC45" s="454"/>
    </row>
    <row r="46" ht="6" customHeight="1" thickBot="1"/>
    <row r="47" spans="2:55" ht="14.25" thickBot="1">
      <c r="B47" s="435" t="s">
        <v>181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/>
      <c r="AV47" s="436"/>
      <c r="AW47" s="436"/>
      <c r="AX47" s="436"/>
      <c r="AY47" s="436"/>
      <c r="AZ47" s="436"/>
      <c r="BA47" s="436"/>
      <c r="BB47" s="436"/>
      <c r="BC47" s="437"/>
    </row>
    <row r="48" spans="2:63" s="87" customFormat="1" ht="15" customHeight="1" thickBot="1">
      <c r="B48" s="438" t="s">
        <v>182</v>
      </c>
      <c r="C48" s="439"/>
      <c r="D48" s="439"/>
      <c r="E48" s="439"/>
      <c r="F48" s="439" t="s">
        <v>39</v>
      </c>
      <c r="G48" s="439"/>
      <c r="H48" s="439"/>
      <c r="I48" s="439"/>
      <c r="J48" s="439"/>
      <c r="K48" s="439"/>
      <c r="L48" s="439" t="s">
        <v>183</v>
      </c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40" t="s">
        <v>184</v>
      </c>
      <c r="AI48" s="440"/>
      <c r="AJ48" s="440"/>
      <c r="AK48" s="440"/>
      <c r="AL48" s="440"/>
      <c r="AM48" s="439" t="s">
        <v>185</v>
      </c>
      <c r="AN48" s="439"/>
      <c r="AO48" s="439"/>
      <c r="AP48" s="439"/>
      <c r="AQ48" s="439"/>
      <c r="AR48" s="439" t="s">
        <v>186</v>
      </c>
      <c r="AS48" s="439"/>
      <c r="AT48" s="439"/>
      <c r="AU48" s="439"/>
      <c r="AV48" s="439"/>
      <c r="AW48" s="439" t="s">
        <v>187</v>
      </c>
      <c r="AX48" s="439"/>
      <c r="AY48" s="439"/>
      <c r="AZ48" s="439"/>
      <c r="BA48" s="439"/>
      <c r="BB48" s="439"/>
      <c r="BC48" s="441"/>
      <c r="BK48" s="101" t="s">
        <v>414</v>
      </c>
    </row>
    <row r="49" spans="2:63" ht="19.5" customHeight="1">
      <c r="B49" s="431"/>
      <c r="C49" s="432"/>
      <c r="D49" s="432"/>
      <c r="E49" s="432"/>
      <c r="F49" s="432"/>
      <c r="G49" s="432"/>
      <c r="H49" s="432"/>
      <c r="I49" s="432"/>
      <c r="J49" s="432"/>
      <c r="K49" s="432"/>
      <c r="L49" s="433">
        <f>IF(ISERROR(VLOOKUP($F49,products!$A$2:$E$150,2,FALSE)),"",VLOOKUP($F49,products!$A$2:$E$150,2,FALSE))</f>
      </c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433"/>
      <c r="AG49" s="433"/>
      <c r="AH49" s="434">
        <f>IF(ISERROR(VLOOKUP($F49,products!$A$2:$E$150,3,FALSE)),"",VLOOKUP($F49,products!$A$2:$E$150,3,FALSE))</f>
      </c>
      <c r="AI49" s="434"/>
      <c r="AJ49" s="434"/>
      <c r="AK49" s="434"/>
      <c r="AL49" s="434"/>
      <c r="AM49" s="430">
        <f aca="true" t="shared" si="0" ref="AM49:AM56">IF(ISERROR($B49*$BK49),"",$B49*$BK49)</f>
      </c>
      <c r="AN49" s="430"/>
      <c r="AO49" s="430"/>
      <c r="AP49" s="430"/>
      <c r="AQ49" s="430"/>
      <c r="AR49" s="420">
        <f>IF(ISERROR(VLOOKUP($F49,products!$A$2:$E$150,4,FALSE)),"",VLOOKUP($F49,products!$A$2:$E$150,4,FALSE))</f>
      </c>
      <c r="AS49" s="420"/>
      <c r="AT49" s="420"/>
      <c r="AU49" s="420"/>
      <c r="AV49" s="420"/>
      <c r="AW49" s="420">
        <f aca="true" t="shared" si="1" ref="AW49:AW56">IF(ISERROR(AR49*B49),"",AR49*B49)</f>
      </c>
      <c r="AX49" s="420"/>
      <c r="AY49" s="420"/>
      <c r="AZ49" s="420"/>
      <c r="BA49" s="420"/>
      <c r="BB49" s="420"/>
      <c r="BC49" s="421"/>
      <c r="BK49" s="102">
        <f>IF(ISERROR(VLOOKUP($F49,products!$A$2:$E$150,5,FALSE)),"",VLOOKUP($F49,products!$A$2:$E$150,5,FALSE))</f>
      </c>
    </row>
    <row r="50" spans="2:63" ht="19.5" customHeight="1">
      <c r="B50" s="431"/>
      <c r="C50" s="432"/>
      <c r="D50" s="432"/>
      <c r="E50" s="432"/>
      <c r="F50" s="432"/>
      <c r="G50" s="432"/>
      <c r="H50" s="432"/>
      <c r="I50" s="432"/>
      <c r="J50" s="432"/>
      <c r="K50" s="432"/>
      <c r="L50" s="433">
        <f>IF(ISERROR(VLOOKUP($F50,products!$A$2:$E$150,2,FALSE)),"",VLOOKUP($F50,products!$A$2:$E$150,2,FALSE))</f>
      </c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4">
        <f>IF(ISERROR(VLOOKUP($F50,products!$A$2:$E$150,3,FALSE)),"",VLOOKUP($F50,products!$A$2:$E$150,3,FALSE))</f>
      </c>
      <c r="AI50" s="434"/>
      <c r="AJ50" s="434"/>
      <c r="AK50" s="434"/>
      <c r="AL50" s="434"/>
      <c r="AM50" s="430">
        <f t="shared" si="0"/>
      </c>
      <c r="AN50" s="430"/>
      <c r="AO50" s="430"/>
      <c r="AP50" s="430"/>
      <c r="AQ50" s="430"/>
      <c r="AR50" s="420">
        <f>IF(ISERROR(VLOOKUP($F50,products!$A$2:$E$150,4,FALSE)),"",VLOOKUP($F50,products!$A$2:$E$150,4,FALSE))</f>
      </c>
      <c r="AS50" s="420"/>
      <c r="AT50" s="420"/>
      <c r="AU50" s="420"/>
      <c r="AV50" s="420"/>
      <c r="AW50" s="420">
        <f t="shared" si="1"/>
      </c>
      <c r="AX50" s="420"/>
      <c r="AY50" s="420"/>
      <c r="AZ50" s="420"/>
      <c r="BA50" s="420"/>
      <c r="BB50" s="420"/>
      <c r="BC50" s="421"/>
      <c r="BK50" s="103">
        <f>IF(ISERROR(VLOOKUP($F50,products!$A$2:$E$150,5,FALSE)),"",VLOOKUP($F50,products!$A$2:$E$150,5,FALSE))</f>
      </c>
    </row>
    <row r="51" spans="2:63" ht="19.5" customHeight="1">
      <c r="B51" s="431"/>
      <c r="C51" s="432"/>
      <c r="D51" s="432"/>
      <c r="E51" s="432"/>
      <c r="F51" s="432"/>
      <c r="G51" s="432"/>
      <c r="H51" s="432"/>
      <c r="I51" s="432"/>
      <c r="J51" s="432"/>
      <c r="K51" s="432"/>
      <c r="L51" s="433">
        <f>IF(ISERROR(VLOOKUP($F51,products!$A$2:$E$150,2,FALSE)),"",VLOOKUP($F51,products!$A$2:$E$150,2,FALSE))</f>
      </c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3"/>
      <c r="AA51" s="433"/>
      <c r="AB51" s="433"/>
      <c r="AC51" s="433"/>
      <c r="AD51" s="433"/>
      <c r="AE51" s="433"/>
      <c r="AF51" s="433"/>
      <c r="AG51" s="433"/>
      <c r="AH51" s="434">
        <f>IF(ISERROR(VLOOKUP($F51,products!$A$2:$E$150,3,FALSE)),"",VLOOKUP($F51,products!$A$2:$E$150,3,FALSE))</f>
      </c>
      <c r="AI51" s="434"/>
      <c r="AJ51" s="434"/>
      <c r="AK51" s="434"/>
      <c r="AL51" s="434"/>
      <c r="AM51" s="430">
        <f t="shared" si="0"/>
      </c>
      <c r="AN51" s="430"/>
      <c r="AO51" s="430"/>
      <c r="AP51" s="430"/>
      <c r="AQ51" s="430"/>
      <c r="AR51" s="420">
        <f>IF(ISERROR(VLOOKUP($F51,products!$A$2:$E$150,4,FALSE)),"",VLOOKUP($F51,products!$A$2:$E$150,4,FALSE))</f>
      </c>
      <c r="AS51" s="420"/>
      <c r="AT51" s="420"/>
      <c r="AU51" s="420"/>
      <c r="AV51" s="420"/>
      <c r="AW51" s="420">
        <f t="shared" si="1"/>
      </c>
      <c r="AX51" s="420"/>
      <c r="AY51" s="420"/>
      <c r="AZ51" s="420"/>
      <c r="BA51" s="420"/>
      <c r="BB51" s="420"/>
      <c r="BC51" s="421"/>
      <c r="BK51" s="104">
        <f>IF(ISERROR(VLOOKUP($F51,products!$A$2:$E$150,5,FALSE)),"",VLOOKUP($F51,products!$A$2:$E$150,5,FALSE))</f>
      </c>
    </row>
    <row r="52" spans="2:63" ht="19.5" customHeight="1">
      <c r="B52" s="431"/>
      <c r="C52" s="432"/>
      <c r="D52" s="432"/>
      <c r="E52" s="432"/>
      <c r="F52" s="432"/>
      <c r="G52" s="432"/>
      <c r="H52" s="432"/>
      <c r="I52" s="432"/>
      <c r="J52" s="432"/>
      <c r="K52" s="432"/>
      <c r="L52" s="433">
        <f>IF(ISERROR(VLOOKUP($F52,products!$A$2:$E$150,2,FALSE)),"",VLOOKUP($F52,products!$A$2:$E$150,2,FALSE))</f>
      </c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4">
        <f>IF(ISERROR(VLOOKUP($F52,products!$A$2:$E$150,3,FALSE)),"",VLOOKUP($F52,products!$A$2:$E$150,3,FALSE))</f>
      </c>
      <c r="AI52" s="434"/>
      <c r="AJ52" s="434"/>
      <c r="AK52" s="434"/>
      <c r="AL52" s="434"/>
      <c r="AM52" s="430">
        <f t="shared" si="0"/>
      </c>
      <c r="AN52" s="430"/>
      <c r="AO52" s="430"/>
      <c r="AP52" s="430"/>
      <c r="AQ52" s="430"/>
      <c r="AR52" s="420">
        <f>IF(ISERROR(VLOOKUP($F52,products!$A$2:$E$150,4,FALSE)),"",VLOOKUP($F52,products!$A$2:$E$150,4,FALSE))</f>
      </c>
      <c r="AS52" s="420"/>
      <c r="AT52" s="420"/>
      <c r="AU52" s="420"/>
      <c r="AV52" s="420"/>
      <c r="AW52" s="420">
        <f t="shared" si="1"/>
      </c>
      <c r="AX52" s="420"/>
      <c r="AY52" s="420"/>
      <c r="AZ52" s="420"/>
      <c r="BA52" s="420"/>
      <c r="BB52" s="420"/>
      <c r="BC52" s="421"/>
      <c r="BK52" s="104">
        <f>IF(ISERROR(VLOOKUP($F52,products!$A$2:$E$150,5,FALSE)),"",VLOOKUP($F52,products!$A$2:$E$150,5,FALSE))</f>
      </c>
    </row>
    <row r="53" spans="2:63" ht="19.5" customHeight="1">
      <c r="B53" s="431"/>
      <c r="C53" s="432"/>
      <c r="D53" s="432"/>
      <c r="E53" s="432"/>
      <c r="F53" s="432"/>
      <c r="G53" s="432"/>
      <c r="H53" s="432"/>
      <c r="I53" s="432"/>
      <c r="J53" s="432"/>
      <c r="K53" s="432"/>
      <c r="L53" s="433">
        <f>IF(ISERROR(VLOOKUP($F53,products!$A$2:$E$150,2,FALSE)),"",VLOOKUP($F53,products!$A$2:$E$150,2,FALSE))</f>
      </c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4">
        <f>IF(ISERROR(VLOOKUP($F53,products!$A$2:$E$150,3,FALSE)),"",VLOOKUP($F53,products!$A$2:$E$150,3,FALSE))</f>
      </c>
      <c r="AI53" s="434"/>
      <c r="AJ53" s="434"/>
      <c r="AK53" s="434"/>
      <c r="AL53" s="434"/>
      <c r="AM53" s="430">
        <f t="shared" si="0"/>
      </c>
      <c r="AN53" s="430"/>
      <c r="AO53" s="430"/>
      <c r="AP53" s="430"/>
      <c r="AQ53" s="430"/>
      <c r="AR53" s="420">
        <f>IF(ISERROR(VLOOKUP($F53,products!$A$2:$E$150,4,FALSE)),"",VLOOKUP($F53,products!$A$2:$E$150,4,FALSE))</f>
      </c>
      <c r="AS53" s="420"/>
      <c r="AT53" s="420"/>
      <c r="AU53" s="420"/>
      <c r="AV53" s="420"/>
      <c r="AW53" s="420">
        <f t="shared" si="1"/>
      </c>
      <c r="AX53" s="420"/>
      <c r="AY53" s="420"/>
      <c r="AZ53" s="420"/>
      <c r="BA53" s="420"/>
      <c r="BB53" s="420"/>
      <c r="BC53" s="421"/>
      <c r="BK53" s="104">
        <f>IF(ISERROR(VLOOKUP($F53,products!$A$2:$E$150,5,FALSE)),"",VLOOKUP($F53,products!$A$2:$E$150,5,FALSE))</f>
      </c>
    </row>
    <row r="54" spans="2:63" ht="19.5" customHeight="1">
      <c r="B54" s="431"/>
      <c r="C54" s="432"/>
      <c r="D54" s="432"/>
      <c r="E54" s="432"/>
      <c r="F54" s="432"/>
      <c r="G54" s="432"/>
      <c r="H54" s="432"/>
      <c r="I54" s="432"/>
      <c r="J54" s="432"/>
      <c r="K54" s="432"/>
      <c r="L54" s="433">
        <f>IF(ISERROR(VLOOKUP($F54,products!$A$2:$E$150,2,FALSE)),"",VLOOKUP($F54,products!$A$2:$E$150,2,FALSE))</f>
      </c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433"/>
      <c r="AA54" s="433"/>
      <c r="AB54" s="433"/>
      <c r="AC54" s="433"/>
      <c r="AD54" s="433"/>
      <c r="AE54" s="433"/>
      <c r="AF54" s="433"/>
      <c r="AG54" s="433"/>
      <c r="AH54" s="434">
        <f>IF(ISERROR(VLOOKUP($F54,products!$A$2:$E$150,3,FALSE)),"",VLOOKUP($F54,products!$A$2:$E$150,3,FALSE))</f>
      </c>
      <c r="AI54" s="434"/>
      <c r="AJ54" s="434"/>
      <c r="AK54" s="434"/>
      <c r="AL54" s="434"/>
      <c r="AM54" s="430">
        <f t="shared" si="0"/>
      </c>
      <c r="AN54" s="430"/>
      <c r="AO54" s="430"/>
      <c r="AP54" s="430"/>
      <c r="AQ54" s="430"/>
      <c r="AR54" s="420">
        <f>IF(ISERROR(VLOOKUP($F54,products!$A$2:$E$150,4,FALSE)),"",VLOOKUP($F54,products!$A$2:$E$150,4,FALSE))</f>
      </c>
      <c r="AS54" s="420"/>
      <c r="AT54" s="420"/>
      <c r="AU54" s="420"/>
      <c r="AV54" s="420"/>
      <c r="AW54" s="420">
        <f t="shared" si="1"/>
      </c>
      <c r="AX54" s="420"/>
      <c r="AY54" s="420"/>
      <c r="AZ54" s="420"/>
      <c r="BA54" s="420"/>
      <c r="BB54" s="420"/>
      <c r="BC54" s="421"/>
      <c r="BK54" s="104">
        <f>IF(ISERROR(VLOOKUP($F54,products!$A$2:$E$150,5,FALSE)),"",VLOOKUP($F54,products!$A$2:$E$150,5,FALSE))</f>
      </c>
    </row>
    <row r="55" spans="2:63" ht="19.5" customHeight="1">
      <c r="B55" s="431"/>
      <c r="C55" s="432"/>
      <c r="D55" s="432"/>
      <c r="E55" s="432"/>
      <c r="F55" s="432"/>
      <c r="G55" s="432"/>
      <c r="H55" s="432"/>
      <c r="I55" s="432"/>
      <c r="J55" s="432"/>
      <c r="K55" s="432"/>
      <c r="L55" s="433">
        <f>IF(ISERROR(VLOOKUP($F55,products!$A$2:$E$150,2,FALSE)),"",VLOOKUP($F55,products!$A$2:$E$150,2,FALSE))</f>
      </c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4">
        <f>IF(ISERROR(VLOOKUP($F55,products!$A$2:$E$150,3,FALSE)),"",VLOOKUP($F55,products!$A$2:$E$150,3,FALSE))</f>
      </c>
      <c r="AI55" s="434"/>
      <c r="AJ55" s="434"/>
      <c r="AK55" s="434"/>
      <c r="AL55" s="434"/>
      <c r="AM55" s="430">
        <f t="shared" si="0"/>
      </c>
      <c r="AN55" s="430"/>
      <c r="AO55" s="430"/>
      <c r="AP55" s="430"/>
      <c r="AQ55" s="430"/>
      <c r="AR55" s="420">
        <f>IF(ISERROR(VLOOKUP($F55,products!$A$2:$E$150,4,FALSE)),"",VLOOKUP($F55,products!$A$2:$E$150,4,FALSE))</f>
      </c>
      <c r="AS55" s="420"/>
      <c r="AT55" s="420"/>
      <c r="AU55" s="420"/>
      <c r="AV55" s="420"/>
      <c r="AW55" s="420">
        <f t="shared" si="1"/>
      </c>
      <c r="AX55" s="420"/>
      <c r="AY55" s="420"/>
      <c r="AZ55" s="420"/>
      <c r="BA55" s="420"/>
      <c r="BB55" s="420"/>
      <c r="BC55" s="421"/>
      <c r="BK55" s="104">
        <f>IF(ISERROR(VLOOKUP($F55,products!$A$2:$E$150,5,FALSE)),"",VLOOKUP($F55,products!$A$2:$E$150,5,FALSE))</f>
      </c>
    </row>
    <row r="56" spans="2:63" ht="19.5" customHeight="1" thickBot="1">
      <c r="B56" s="431"/>
      <c r="C56" s="432"/>
      <c r="D56" s="432"/>
      <c r="E56" s="432"/>
      <c r="F56" s="432"/>
      <c r="G56" s="432"/>
      <c r="H56" s="432"/>
      <c r="I56" s="432"/>
      <c r="J56" s="432"/>
      <c r="K56" s="432"/>
      <c r="L56" s="433">
        <f>IF(ISERROR(VLOOKUP($F56,products!$A$2:$E$150,2,FALSE)),"",VLOOKUP($F56,products!$A$2:$E$150,2,FALSE))</f>
      </c>
      <c r="M56" s="433"/>
      <c r="N56" s="433"/>
      <c r="O56" s="433"/>
      <c r="P56" s="433"/>
      <c r="Q56" s="433"/>
      <c r="R56" s="433"/>
      <c r="S56" s="433"/>
      <c r="T56" s="433"/>
      <c r="U56" s="433"/>
      <c r="V56" s="433"/>
      <c r="W56" s="433"/>
      <c r="X56" s="433"/>
      <c r="Y56" s="433"/>
      <c r="Z56" s="433"/>
      <c r="AA56" s="433"/>
      <c r="AB56" s="433"/>
      <c r="AC56" s="433"/>
      <c r="AD56" s="433"/>
      <c r="AE56" s="433"/>
      <c r="AF56" s="433"/>
      <c r="AG56" s="433"/>
      <c r="AH56" s="434">
        <f>IF(ISERROR(VLOOKUP($F56,products!$A$2:$E$150,3,FALSE)),"",VLOOKUP($F56,products!$A$2:$E$150,3,FALSE))</f>
      </c>
      <c r="AI56" s="434"/>
      <c r="AJ56" s="434"/>
      <c r="AK56" s="434"/>
      <c r="AL56" s="434"/>
      <c r="AM56" s="430">
        <f t="shared" si="0"/>
      </c>
      <c r="AN56" s="430"/>
      <c r="AO56" s="430"/>
      <c r="AP56" s="430"/>
      <c r="AQ56" s="430"/>
      <c r="AR56" s="420">
        <f>IF(ISERROR(VLOOKUP($F56,products!$A$2:$E$150,4,FALSE)),"",VLOOKUP($F56,products!$A$2:$E$150,4,FALSE))</f>
      </c>
      <c r="AS56" s="420"/>
      <c r="AT56" s="420"/>
      <c r="AU56" s="420"/>
      <c r="AV56" s="420"/>
      <c r="AW56" s="420">
        <f t="shared" si="1"/>
      </c>
      <c r="AX56" s="420"/>
      <c r="AY56" s="420"/>
      <c r="AZ56" s="420"/>
      <c r="BA56" s="420"/>
      <c r="BB56" s="420"/>
      <c r="BC56" s="421"/>
      <c r="BK56" s="105">
        <f>IF(ISERROR(VLOOKUP($F56,products!$A$2:$E$150,5,FALSE)),"",VLOOKUP($F56,products!$A$2:$E$150,5,FALSE))</f>
      </c>
    </row>
    <row r="57" spans="2:55" ht="19.5" customHeight="1">
      <c r="B57" s="415" t="s">
        <v>341</v>
      </c>
      <c r="C57" s="416"/>
      <c r="D57" s="416"/>
      <c r="E57" s="416"/>
      <c r="F57" s="417" t="s">
        <v>188</v>
      </c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  <c r="AF57" s="418"/>
      <c r="AG57" s="418"/>
      <c r="AH57" s="418"/>
      <c r="AI57" s="418"/>
      <c r="AJ57" s="418"/>
      <c r="AK57" s="418"/>
      <c r="AL57" s="418"/>
      <c r="AM57" s="418"/>
      <c r="AN57" s="418"/>
      <c r="AO57" s="418"/>
      <c r="AP57" s="418"/>
      <c r="AQ57" s="419"/>
      <c r="AR57" s="88"/>
      <c r="AS57" s="89"/>
      <c r="AT57" s="89"/>
      <c r="AU57" s="89"/>
      <c r="AV57" s="90"/>
      <c r="AW57" s="420"/>
      <c r="AX57" s="420"/>
      <c r="AY57" s="420"/>
      <c r="AZ57" s="420"/>
      <c r="BA57" s="420"/>
      <c r="BB57" s="420"/>
      <c r="BC57" s="421"/>
    </row>
    <row r="58" spans="2:55" ht="7.5" customHeight="1" thickBot="1">
      <c r="B58" s="71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2"/>
      <c r="AR58" s="422" t="s">
        <v>189</v>
      </c>
      <c r="AS58" s="422"/>
      <c r="AT58" s="422"/>
      <c r="AU58" s="422"/>
      <c r="AV58" s="423"/>
      <c r="AW58" s="399" t="s">
        <v>190</v>
      </c>
      <c r="AX58" s="400">
        <f>SUM(AW49:BC56)</f>
        <v>0</v>
      </c>
      <c r="AY58" s="400"/>
      <c r="AZ58" s="400"/>
      <c r="BA58" s="400"/>
      <c r="BB58" s="400"/>
      <c r="BC58" s="401"/>
    </row>
    <row r="59" spans="2:55" ht="12" customHeight="1">
      <c r="B59" s="71"/>
      <c r="C59" s="38"/>
      <c r="D59" s="39"/>
      <c r="E59" s="39"/>
      <c r="F59" s="39"/>
      <c r="G59" s="39"/>
      <c r="H59" s="39"/>
      <c r="I59" s="39"/>
      <c r="J59" s="39"/>
      <c r="K59" s="425" t="s">
        <v>191</v>
      </c>
      <c r="L59" s="425"/>
      <c r="M59" s="425"/>
      <c r="N59" s="425"/>
      <c r="O59" s="425"/>
      <c r="P59" s="425"/>
      <c r="Q59" s="425"/>
      <c r="R59" s="425"/>
      <c r="S59" s="425"/>
      <c r="T59" s="39"/>
      <c r="U59" s="39"/>
      <c r="V59" s="39"/>
      <c r="W59" s="39"/>
      <c r="X59" s="39"/>
      <c r="Y59" s="39"/>
      <c r="Z59" s="39"/>
      <c r="AA59" s="40"/>
      <c r="AB59" s="93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410"/>
      <c r="AS59" s="410"/>
      <c r="AT59" s="410"/>
      <c r="AU59" s="410"/>
      <c r="AV59" s="411"/>
      <c r="AW59" s="424"/>
      <c r="AX59" s="402"/>
      <c r="AY59" s="402"/>
      <c r="AZ59" s="402"/>
      <c r="BA59" s="402"/>
      <c r="BB59" s="402"/>
      <c r="BC59" s="403"/>
    </row>
    <row r="60" spans="2:59" ht="9.75" customHeight="1">
      <c r="B60" s="71"/>
      <c r="C60" s="41"/>
      <c r="D60" s="414" t="s">
        <v>192</v>
      </c>
      <c r="E60" s="414"/>
      <c r="F60" s="414"/>
      <c r="G60" s="414"/>
      <c r="H60" s="414"/>
      <c r="I60" s="37"/>
      <c r="J60" s="37"/>
      <c r="K60" s="426"/>
      <c r="L60" s="426"/>
      <c r="M60" s="426"/>
      <c r="N60" s="426"/>
      <c r="O60" s="426"/>
      <c r="P60" s="426"/>
      <c r="Q60" s="426"/>
      <c r="R60" s="426"/>
      <c r="S60" s="426"/>
      <c r="T60" s="37"/>
      <c r="U60" s="37"/>
      <c r="V60" s="37"/>
      <c r="W60" s="37"/>
      <c r="X60" s="37"/>
      <c r="Y60" s="37"/>
      <c r="Z60" s="37"/>
      <c r="AA60" s="42"/>
      <c r="AB60" s="428" t="s">
        <v>193</v>
      </c>
      <c r="AC60" s="429"/>
      <c r="AD60" s="429"/>
      <c r="AE60" s="429"/>
      <c r="AF60" s="429"/>
      <c r="AG60" s="429"/>
      <c r="AH60" s="429"/>
      <c r="AI60" s="429"/>
      <c r="AJ60" s="429"/>
      <c r="AK60" s="429"/>
      <c r="AL60" s="429"/>
      <c r="AM60" s="429"/>
      <c r="AN60" s="429"/>
      <c r="AO60" s="429"/>
      <c r="AP60" s="429"/>
      <c r="AQ60" s="429"/>
      <c r="AR60" s="429"/>
      <c r="AS60" s="429"/>
      <c r="AT60" s="410" t="s">
        <v>194</v>
      </c>
      <c r="AU60" s="410"/>
      <c r="AV60" s="411"/>
      <c r="AW60" s="398" t="s">
        <v>195</v>
      </c>
      <c r="AX60" s="400"/>
      <c r="AY60" s="400"/>
      <c r="AZ60" s="400"/>
      <c r="BA60" s="400"/>
      <c r="BB60" s="400"/>
      <c r="BC60" s="401"/>
      <c r="BG60" s="65"/>
    </row>
    <row r="61" spans="2:57" ht="9.75" customHeight="1">
      <c r="B61" s="71"/>
      <c r="C61" s="41"/>
      <c r="D61" s="427"/>
      <c r="E61" s="427"/>
      <c r="F61" s="427"/>
      <c r="G61" s="427"/>
      <c r="H61" s="427"/>
      <c r="I61" s="43"/>
      <c r="J61" s="43"/>
      <c r="K61" s="44"/>
      <c r="L61" s="44"/>
      <c r="M61" s="44"/>
      <c r="N61" s="44"/>
      <c r="O61" s="44"/>
      <c r="P61" s="44"/>
      <c r="Q61" s="44"/>
      <c r="R61" s="44"/>
      <c r="S61" s="44"/>
      <c r="T61" s="43"/>
      <c r="U61" s="43"/>
      <c r="V61" s="43"/>
      <c r="W61" s="43"/>
      <c r="X61" s="43"/>
      <c r="Y61" s="43"/>
      <c r="Z61" s="43"/>
      <c r="AA61" s="42"/>
      <c r="AB61" s="428"/>
      <c r="AC61" s="429"/>
      <c r="AD61" s="429"/>
      <c r="AE61" s="429"/>
      <c r="AF61" s="429"/>
      <c r="AG61" s="429"/>
      <c r="AH61" s="429"/>
      <c r="AI61" s="429"/>
      <c r="AJ61" s="429"/>
      <c r="AK61" s="429"/>
      <c r="AL61" s="429"/>
      <c r="AM61" s="429"/>
      <c r="AN61" s="429"/>
      <c r="AO61" s="429"/>
      <c r="AP61" s="429"/>
      <c r="AQ61" s="429"/>
      <c r="AR61" s="429"/>
      <c r="AS61" s="429"/>
      <c r="AT61" s="410"/>
      <c r="AU61" s="410"/>
      <c r="AV61" s="411"/>
      <c r="AW61" s="399"/>
      <c r="AX61" s="402"/>
      <c r="AY61" s="402"/>
      <c r="AZ61" s="402"/>
      <c r="BA61" s="402"/>
      <c r="BB61" s="402"/>
      <c r="BC61" s="403"/>
      <c r="BE61" s="65"/>
    </row>
    <row r="62" spans="2:55" ht="19.5" customHeight="1">
      <c r="B62" s="71"/>
      <c r="C62" s="41"/>
      <c r="D62" s="404"/>
      <c r="E62" s="405"/>
      <c r="F62" s="405"/>
      <c r="G62" s="405"/>
      <c r="H62" s="405"/>
      <c r="I62" s="100" t="s">
        <v>196</v>
      </c>
      <c r="J62" s="405"/>
      <c r="K62" s="405"/>
      <c r="L62" s="405"/>
      <c r="M62" s="405"/>
      <c r="N62" s="405"/>
      <c r="O62" s="100" t="s">
        <v>196</v>
      </c>
      <c r="P62" s="405"/>
      <c r="Q62" s="405"/>
      <c r="R62" s="405"/>
      <c r="S62" s="405"/>
      <c r="T62" s="405"/>
      <c r="U62" s="100" t="s">
        <v>196</v>
      </c>
      <c r="V62" s="405"/>
      <c r="W62" s="405"/>
      <c r="X62" s="405"/>
      <c r="Y62" s="405"/>
      <c r="Z62" s="406"/>
      <c r="AA62" s="42"/>
      <c r="AB62" s="407" t="s">
        <v>197</v>
      </c>
      <c r="AC62" s="408"/>
      <c r="AD62" s="408"/>
      <c r="AE62" s="408"/>
      <c r="AF62" s="408"/>
      <c r="AG62" s="408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10" t="s">
        <v>198</v>
      </c>
      <c r="AU62" s="410"/>
      <c r="AV62" s="411"/>
      <c r="AW62" s="95" t="s">
        <v>195</v>
      </c>
      <c r="AX62" s="412"/>
      <c r="AY62" s="412"/>
      <c r="AZ62" s="412"/>
      <c r="BA62" s="412"/>
      <c r="BB62" s="412"/>
      <c r="BC62" s="413"/>
    </row>
    <row r="63" spans="2:55" ht="7.5" customHeight="1">
      <c r="B63" s="71"/>
      <c r="C63" s="41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2"/>
      <c r="AB63" s="409"/>
      <c r="AC63" s="408"/>
      <c r="AD63" s="408"/>
      <c r="AE63" s="408"/>
      <c r="AF63" s="408"/>
      <c r="AG63" s="408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96"/>
      <c r="AU63" s="96"/>
      <c r="AV63" s="96"/>
      <c r="AW63" s="96"/>
      <c r="AX63" s="96"/>
      <c r="AY63" s="96"/>
      <c r="AZ63" s="96"/>
      <c r="BA63" s="96"/>
      <c r="BB63" s="96"/>
      <c r="BC63" s="97"/>
    </row>
    <row r="64" spans="2:55" ht="4.5" customHeight="1">
      <c r="B64" s="71"/>
      <c r="C64" s="41"/>
      <c r="D64" s="414" t="s">
        <v>199</v>
      </c>
      <c r="E64" s="414"/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37"/>
      <c r="Q64" s="366"/>
      <c r="R64" s="366"/>
      <c r="S64" s="366"/>
      <c r="T64" s="366"/>
      <c r="U64" s="366"/>
      <c r="V64" s="46"/>
      <c r="W64" s="366"/>
      <c r="X64" s="366"/>
      <c r="Y64" s="366"/>
      <c r="Z64" s="366"/>
      <c r="AA64" s="42"/>
      <c r="AB64" s="409"/>
      <c r="AC64" s="408"/>
      <c r="AD64" s="408"/>
      <c r="AE64" s="408"/>
      <c r="AF64" s="408"/>
      <c r="AG64" s="408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96"/>
      <c r="AU64" s="96"/>
      <c r="AV64" s="96"/>
      <c r="AW64" s="96"/>
      <c r="AX64" s="96"/>
      <c r="AY64" s="96"/>
      <c r="AZ64" s="96"/>
      <c r="BA64" s="96"/>
      <c r="BB64" s="96"/>
      <c r="BC64" s="97"/>
    </row>
    <row r="65" spans="2:55" ht="11.25" customHeight="1">
      <c r="B65" s="71"/>
      <c r="C65" s="41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107"/>
      <c r="Q65" s="366"/>
      <c r="R65" s="366"/>
      <c r="S65" s="366"/>
      <c r="T65" s="366"/>
      <c r="U65" s="366"/>
      <c r="V65" s="107"/>
      <c r="W65" s="366"/>
      <c r="X65" s="366"/>
      <c r="Y65" s="366"/>
      <c r="Z65" s="366"/>
      <c r="AA65" s="42"/>
      <c r="AB65" s="367" t="s">
        <v>200</v>
      </c>
      <c r="AC65" s="368"/>
      <c r="AD65" s="368"/>
      <c r="AE65" s="368"/>
      <c r="AF65" s="368"/>
      <c r="AG65" s="368"/>
      <c r="AH65" s="368"/>
      <c r="AI65" s="368"/>
      <c r="AJ65" s="368"/>
      <c r="AK65" s="368"/>
      <c r="AL65" s="368"/>
      <c r="AM65" s="368"/>
      <c r="AN65" s="368"/>
      <c r="AO65" s="368"/>
      <c r="AP65" s="368"/>
      <c r="AQ65" s="368"/>
      <c r="AR65" s="368"/>
      <c r="AS65" s="368"/>
      <c r="AT65" s="368"/>
      <c r="AU65" s="368"/>
      <c r="AV65" s="368"/>
      <c r="AW65" s="368"/>
      <c r="AX65" s="368"/>
      <c r="AY65" s="368"/>
      <c r="AZ65" s="368"/>
      <c r="BA65" s="368"/>
      <c r="BB65" s="368"/>
      <c r="BC65" s="369"/>
    </row>
    <row r="66" spans="2:55" ht="3.75" customHeight="1">
      <c r="B66" s="71"/>
      <c r="C66" s="41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37"/>
      <c r="Q66" s="366"/>
      <c r="R66" s="366"/>
      <c r="S66" s="366"/>
      <c r="T66" s="366"/>
      <c r="U66" s="366"/>
      <c r="V66" s="46"/>
      <c r="W66" s="366"/>
      <c r="X66" s="366"/>
      <c r="Y66" s="366"/>
      <c r="Z66" s="366"/>
      <c r="AA66" s="42"/>
      <c r="AB66" s="370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368"/>
      <c r="AN66" s="368"/>
      <c r="AO66" s="368"/>
      <c r="AP66" s="368"/>
      <c r="AQ66" s="368"/>
      <c r="AR66" s="368"/>
      <c r="AS66" s="368"/>
      <c r="AT66" s="368"/>
      <c r="AU66" s="368"/>
      <c r="AV66" s="368"/>
      <c r="AW66" s="368"/>
      <c r="AX66" s="368"/>
      <c r="AY66" s="368"/>
      <c r="AZ66" s="368"/>
      <c r="BA66" s="368"/>
      <c r="BB66" s="368"/>
      <c r="BC66" s="369"/>
    </row>
    <row r="67" spans="2:55" ht="3.75" customHeight="1">
      <c r="B67" s="71"/>
      <c r="C67" s="41"/>
      <c r="D67" s="371"/>
      <c r="E67" s="372"/>
      <c r="F67" s="372"/>
      <c r="G67" s="377" t="s">
        <v>201</v>
      </c>
      <c r="H67" s="372"/>
      <c r="I67" s="372"/>
      <c r="J67" s="380"/>
      <c r="K67" s="366" t="s">
        <v>202</v>
      </c>
      <c r="L67" s="366"/>
      <c r="M67" s="366"/>
      <c r="N67" s="366"/>
      <c r="O67" s="366"/>
      <c r="P67" s="37"/>
      <c r="Q67" s="383" t="s">
        <v>342</v>
      </c>
      <c r="R67" s="384"/>
      <c r="S67" s="384"/>
      <c r="T67" s="384"/>
      <c r="U67" s="384"/>
      <c r="V67" s="389"/>
      <c r="W67" s="390"/>
      <c r="X67" s="390"/>
      <c r="Y67" s="390"/>
      <c r="Z67" s="391"/>
      <c r="AA67" s="42"/>
      <c r="AB67" s="370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8"/>
      <c r="AP67" s="368"/>
      <c r="AQ67" s="368"/>
      <c r="AR67" s="368"/>
      <c r="AS67" s="368"/>
      <c r="AT67" s="368"/>
      <c r="AU67" s="368"/>
      <c r="AV67" s="368"/>
      <c r="AW67" s="368"/>
      <c r="AX67" s="368"/>
      <c r="AY67" s="368"/>
      <c r="AZ67" s="368"/>
      <c r="BA67" s="368"/>
      <c r="BB67" s="368"/>
      <c r="BC67" s="369"/>
    </row>
    <row r="68" spans="2:55" ht="11.25" customHeight="1">
      <c r="B68" s="71"/>
      <c r="C68" s="41"/>
      <c r="D68" s="373"/>
      <c r="E68" s="374"/>
      <c r="F68" s="374"/>
      <c r="G68" s="378"/>
      <c r="H68" s="374"/>
      <c r="I68" s="374"/>
      <c r="J68" s="381"/>
      <c r="K68" s="366"/>
      <c r="L68" s="366"/>
      <c r="M68" s="366"/>
      <c r="N68" s="366"/>
      <c r="O68" s="366"/>
      <c r="P68" s="107"/>
      <c r="Q68" s="384"/>
      <c r="R68" s="384"/>
      <c r="S68" s="384"/>
      <c r="T68" s="384"/>
      <c r="U68" s="384"/>
      <c r="V68" s="392"/>
      <c r="W68" s="393"/>
      <c r="X68" s="393"/>
      <c r="Y68" s="393"/>
      <c r="Z68" s="394"/>
      <c r="AA68" s="42"/>
      <c r="AB68" s="370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  <c r="AO68" s="368"/>
      <c r="AP68" s="368"/>
      <c r="AQ68" s="368"/>
      <c r="AR68" s="368"/>
      <c r="AS68" s="368"/>
      <c r="AT68" s="368"/>
      <c r="AU68" s="368"/>
      <c r="AV68" s="368"/>
      <c r="AW68" s="368"/>
      <c r="AX68" s="368"/>
      <c r="AY68" s="368"/>
      <c r="AZ68" s="368"/>
      <c r="BA68" s="368"/>
      <c r="BB68" s="368"/>
      <c r="BC68" s="369"/>
    </row>
    <row r="69" spans="2:55" ht="4.5" customHeight="1">
      <c r="B69" s="71"/>
      <c r="C69" s="41"/>
      <c r="D69" s="375"/>
      <c r="E69" s="376"/>
      <c r="F69" s="376"/>
      <c r="G69" s="379"/>
      <c r="H69" s="376"/>
      <c r="I69" s="376"/>
      <c r="J69" s="382"/>
      <c r="K69" s="366"/>
      <c r="L69" s="366"/>
      <c r="M69" s="366"/>
      <c r="N69" s="366"/>
      <c r="O69" s="366"/>
      <c r="P69" s="37"/>
      <c r="Q69" s="384"/>
      <c r="R69" s="384"/>
      <c r="S69" s="384"/>
      <c r="T69" s="384"/>
      <c r="U69" s="384"/>
      <c r="V69" s="395"/>
      <c r="W69" s="396"/>
      <c r="X69" s="396"/>
      <c r="Y69" s="396"/>
      <c r="Z69" s="397"/>
      <c r="AA69" s="42"/>
      <c r="AB69" s="385" t="s">
        <v>203</v>
      </c>
      <c r="AC69" s="385"/>
      <c r="AD69" s="385"/>
      <c r="AE69" s="385"/>
      <c r="AF69" s="385"/>
      <c r="AG69" s="385"/>
      <c r="AH69" s="385"/>
      <c r="AI69" s="385"/>
      <c r="AJ69" s="385"/>
      <c r="AK69" s="385"/>
      <c r="AL69" s="385"/>
      <c r="AM69" s="385"/>
      <c r="AN69" s="385"/>
      <c r="AO69" s="385"/>
      <c r="AP69" s="385"/>
      <c r="AQ69" s="385"/>
      <c r="AR69" s="385"/>
      <c r="AS69" s="385"/>
      <c r="AT69" s="385"/>
      <c r="AU69" s="385"/>
      <c r="AV69" s="385"/>
      <c r="AW69" s="385"/>
      <c r="AX69" s="385"/>
      <c r="AY69" s="385"/>
      <c r="AZ69" s="385"/>
      <c r="BA69" s="385"/>
      <c r="BB69" s="385"/>
      <c r="BC69" s="386"/>
    </row>
    <row r="70" spans="2:55" ht="7.5" customHeight="1">
      <c r="B70" s="71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5"/>
      <c r="P70" s="37"/>
      <c r="Q70" s="37"/>
      <c r="R70" s="37"/>
      <c r="S70" s="37"/>
      <c r="T70" s="37"/>
      <c r="U70" s="45"/>
      <c r="V70" s="46"/>
      <c r="W70" s="46"/>
      <c r="X70" s="46"/>
      <c r="Y70" s="46"/>
      <c r="Z70" s="46"/>
      <c r="AA70" s="42"/>
      <c r="AB70" s="385"/>
      <c r="AC70" s="385"/>
      <c r="AD70" s="385"/>
      <c r="AE70" s="385"/>
      <c r="AF70" s="385"/>
      <c r="AG70" s="385"/>
      <c r="AH70" s="385"/>
      <c r="AI70" s="385"/>
      <c r="AJ70" s="385"/>
      <c r="AK70" s="385"/>
      <c r="AL70" s="385"/>
      <c r="AM70" s="385"/>
      <c r="AN70" s="385"/>
      <c r="AO70" s="385"/>
      <c r="AP70" s="385"/>
      <c r="AQ70" s="385"/>
      <c r="AR70" s="385"/>
      <c r="AS70" s="385"/>
      <c r="AT70" s="385"/>
      <c r="AU70" s="385"/>
      <c r="AV70" s="385"/>
      <c r="AW70" s="385"/>
      <c r="AX70" s="385"/>
      <c r="AY70" s="385"/>
      <c r="AZ70" s="385"/>
      <c r="BA70" s="385"/>
      <c r="BB70" s="385"/>
      <c r="BC70" s="386"/>
    </row>
    <row r="71" spans="2:55" ht="19.5" customHeight="1">
      <c r="B71" s="71"/>
      <c r="C71" s="41"/>
      <c r="D71" s="358" t="s">
        <v>204</v>
      </c>
      <c r="E71" s="358"/>
      <c r="F71" s="358"/>
      <c r="G71" s="358"/>
      <c r="H71" s="358"/>
      <c r="I71" s="358"/>
      <c r="J71" s="358"/>
      <c r="K71" s="359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1"/>
      <c r="AA71" s="42"/>
      <c r="AB71" s="385"/>
      <c r="AC71" s="385"/>
      <c r="AD71" s="385"/>
      <c r="AE71" s="385"/>
      <c r="AF71" s="385"/>
      <c r="AG71" s="385"/>
      <c r="AH71" s="385"/>
      <c r="AI71" s="385"/>
      <c r="AJ71" s="385"/>
      <c r="AK71" s="385"/>
      <c r="AL71" s="385"/>
      <c r="AM71" s="385"/>
      <c r="AN71" s="385"/>
      <c r="AO71" s="385"/>
      <c r="AP71" s="385"/>
      <c r="AQ71" s="385"/>
      <c r="AR71" s="385"/>
      <c r="AS71" s="385"/>
      <c r="AT71" s="385"/>
      <c r="AU71" s="385"/>
      <c r="AV71" s="385"/>
      <c r="AW71" s="385"/>
      <c r="AX71" s="385"/>
      <c r="AY71" s="385"/>
      <c r="AZ71" s="385"/>
      <c r="BA71" s="385"/>
      <c r="BB71" s="385"/>
      <c r="BC71" s="386"/>
    </row>
    <row r="72" spans="2:55" ht="7.5" customHeight="1" thickBot="1">
      <c r="B72" s="71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9"/>
      <c r="P72" s="50"/>
      <c r="Q72" s="50"/>
      <c r="R72" s="50"/>
      <c r="S72" s="50"/>
      <c r="T72" s="50"/>
      <c r="U72" s="49"/>
      <c r="V72" s="48"/>
      <c r="W72" s="48"/>
      <c r="X72" s="48"/>
      <c r="Y72" s="48"/>
      <c r="Z72" s="48"/>
      <c r="AA72" s="51"/>
      <c r="AB72" s="385"/>
      <c r="AC72" s="385"/>
      <c r="AD72" s="385"/>
      <c r="AE72" s="385"/>
      <c r="AF72" s="385"/>
      <c r="AG72" s="385"/>
      <c r="AH72" s="385"/>
      <c r="AI72" s="385"/>
      <c r="AJ72" s="385"/>
      <c r="AK72" s="385"/>
      <c r="AL72" s="385"/>
      <c r="AM72" s="385"/>
      <c r="AN72" s="385"/>
      <c r="AO72" s="385"/>
      <c r="AP72" s="385"/>
      <c r="AQ72" s="385"/>
      <c r="AR72" s="385"/>
      <c r="AS72" s="385"/>
      <c r="AT72" s="385"/>
      <c r="AU72" s="385"/>
      <c r="AV72" s="385"/>
      <c r="AW72" s="385"/>
      <c r="AX72" s="385"/>
      <c r="AY72" s="385"/>
      <c r="AZ72" s="385"/>
      <c r="BA72" s="385"/>
      <c r="BB72" s="385"/>
      <c r="BC72" s="386"/>
    </row>
    <row r="73" spans="2:55" ht="7.5" customHeight="1" thickBot="1">
      <c r="B73" s="61"/>
      <c r="C73" s="62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62"/>
      <c r="P73" s="99"/>
      <c r="Q73" s="99"/>
      <c r="R73" s="99"/>
      <c r="S73" s="99"/>
      <c r="T73" s="99"/>
      <c r="U73" s="62"/>
      <c r="V73" s="98"/>
      <c r="W73" s="98"/>
      <c r="X73" s="98"/>
      <c r="Y73" s="98"/>
      <c r="Z73" s="98"/>
      <c r="AA73" s="62"/>
      <c r="AB73" s="387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87"/>
      <c r="AQ73" s="387"/>
      <c r="AR73" s="387"/>
      <c r="AS73" s="387"/>
      <c r="AT73" s="387"/>
      <c r="AU73" s="387"/>
      <c r="AV73" s="387"/>
      <c r="AW73" s="387"/>
      <c r="AX73" s="387"/>
      <c r="AY73" s="387"/>
      <c r="AZ73" s="387"/>
      <c r="BA73" s="387"/>
      <c r="BB73" s="387"/>
      <c r="BC73" s="388"/>
    </row>
    <row r="74" spans="4:26" ht="6" customHeight="1" thickBot="1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P74" s="66"/>
      <c r="Q74" s="66"/>
      <c r="R74" s="66"/>
      <c r="S74" s="66"/>
      <c r="T74" s="66"/>
      <c r="V74" s="17"/>
      <c r="W74" s="17"/>
      <c r="X74" s="17"/>
      <c r="Y74" s="17"/>
      <c r="Z74" s="17"/>
    </row>
    <row r="75" spans="2:55" ht="19.5" customHeight="1" thickBot="1">
      <c r="B75" s="362" t="s">
        <v>205</v>
      </c>
      <c r="C75" s="363"/>
      <c r="D75" s="363"/>
      <c r="E75" s="363"/>
      <c r="F75" s="364"/>
      <c r="G75" s="364"/>
      <c r="H75" s="364"/>
      <c r="I75" s="364"/>
      <c r="J75" s="364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364"/>
      <c r="V75" s="364"/>
      <c r="W75" s="364"/>
      <c r="X75" s="364"/>
      <c r="Y75" s="364"/>
      <c r="Z75" s="364"/>
      <c r="AA75" s="364"/>
      <c r="AB75" s="364"/>
      <c r="AC75" s="364"/>
      <c r="AD75" s="364"/>
      <c r="AE75" s="364"/>
      <c r="AF75" s="364"/>
      <c r="AG75" s="364"/>
      <c r="AH75" s="364"/>
      <c r="AI75" s="364"/>
      <c r="AJ75" s="364"/>
      <c r="AK75" s="364"/>
      <c r="AL75" s="364"/>
      <c r="AM75" s="364"/>
      <c r="AN75" s="364"/>
      <c r="AO75" s="364"/>
      <c r="AP75" s="364"/>
      <c r="AQ75" s="364"/>
      <c r="AR75" s="364"/>
      <c r="AS75" s="364"/>
      <c r="AT75" s="364"/>
      <c r="AU75" s="364"/>
      <c r="AV75" s="364"/>
      <c r="AW75" s="364"/>
      <c r="AX75" s="364"/>
      <c r="AY75" s="364"/>
      <c r="AZ75" s="364"/>
      <c r="BA75" s="364"/>
      <c r="BB75" s="364"/>
      <c r="BC75" s="365"/>
    </row>
  </sheetData>
  <sheetProtection password="DE78" sheet="1" objects="1" scenarios="1" selectLockedCells="1"/>
  <protectedRanges>
    <protectedRange sqref="AX62" name="商品・送料計_1"/>
    <protectedRange sqref="AX60" name="商品送料_1"/>
    <protectedRange sqref="AX58" name="商品合計額_1"/>
    <protectedRange sqref="B49:K57 L49:AG56 M57:AG57 AH49:BC57" name="商品注文欄_1"/>
    <protectedRange sqref="G45:BC45" name="届け先 住所_1"/>
    <protectedRange sqref="K44" name="届け先 住所（ふりがな）_1"/>
    <protectedRange sqref="N43" name="届け先 郵便番号２_1"/>
    <protectedRange sqref="I43" name="届け先 郵便番号１_1"/>
    <protectedRange sqref="G42:BC42" name="届け先 名前_1"/>
    <protectedRange sqref="K41" name="届け先 名前（ふりがな）_1"/>
    <protectedRange sqref="AQ38" name="注文者 メール_1"/>
    <protectedRange sqref="Y38" name="注文者 ＦＡＸ_1"/>
    <protectedRange sqref="G38:S38" name="注文者 電話_1"/>
    <protectedRange sqref="H27" name="発送チェック 宅急便_1"/>
    <protectedRange sqref="AC27" name="発送チェック 郵便_1"/>
    <protectedRange sqref="K33" name="注文者 名前（ふりがな）_1"/>
    <protectedRange sqref="G34:Y34" name="注文者 名前_1"/>
    <protectedRange sqref="AI33" name="注文者ピンナンバー_1"/>
    <protectedRange sqref="AI34" name="紹介者ピンナンバー_1"/>
    <protectedRange sqref="AQ34" name="紹介者名前_1"/>
    <protectedRange sqref="AU33" name="注文（月）_1"/>
    <protectedRange sqref="AY33" name="注文（日）_1"/>
    <protectedRange sqref="I35" name="注文者 郵便番号１_1"/>
    <protectedRange sqref="N35" name="注文者 郵便番号２_1"/>
    <protectedRange sqref="K36" name="注文者 住所（ふりがな）_1"/>
    <protectedRange sqref="G37:BC37" name="注文者 住所_1"/>
    <protectedRange sqref="D62" name="カード番号１_1"/>
    <protectedRange sqref="J62" name="カード番号２_1"/>
    <protectedRange sqref="P62" name="カード番号３_1"/>
    <protectedRange sqref="V62" name="カード番号４_1"/>
    <protectedRange sqref="D67" name="カード期限（月）_1"/>
    <protectedRange sqref="H67" name="カード期限（年）_1"/>
    <protectedRange sqref="K71" name="カード保持者_1"/>
    <protectedRange sqref="P65 P68" name="カードチェック マスター_1"/>
    <protectedRange sqref="V65" name="カードチェック ビザ_1"/>
    <protectedRange sqref="V68" name="カードチェック ＪＣＢ_1"/>
    <protectedRange sqref="F75" name="通信欄１_1"/>
  </protectedRanges>
  <mergeCells count="176">
    <mergeCell ref="J1:AA1"/>
    <mergeCell ref="AB1:BC1"/>
    <mergeCell ref="AH2:AL3"/>
    <mergeCell ref="AM2:AU2"/>
    <mergeCell ref="AV2:BC2"/>
    <mergeCell ref="L3:AE3"/>
    <mergeCell ref="AM3:AU3"/>
    <mergeCell ref="AV3:BC3"/>
    <mergeCell ref="L4:AE4"/>
    <mergeCell ref="AG4:BC4"/>
    <mergeCell ref="L5:Q5"/>
    <mergeCell ref="R5:AE5"/>
    <mergeCell ref="AH5:AM5"/>
    <mergeCell ref="AN5:AU5"/>
    <mergeCell ref="L6:N6"/>
    <mergeCell ref="O6:Y6"/>
    <mergeCell ref="Z6:AE6"/>
    <mergeCell ref="AH6:AM6"/>
    <mergeCell ref="AN6:AU6"/>
    <mergeCell ref="O7:Y7"/>
    <mergeCell ref="Z7:AF7"/>
    <mergeCell ref="AG7:BC9"/>
    <mergeCell ref="Y10:AF11"/>
    <mergeCell ref="I13:BB13"/>
    <mergeCell ref="I16:BB16"/>
    <mergeCell ref="I17:BB17"/>
    <mergeCell ref="I18:AH20"/>
    <mergeCell ref="P21:AL21"/>
    <mergeCell ref="Y24:AF25"/>
    <mergeCell ref="I26:AB28"/>
    <mergeCell ref="AD26:AY28"/>
    <mergeCell ref="P29:AO29"/>
    <mergeCell ref="B32:BC32"/>
    <mergeCell ref="B33:F34"/>
    <mergeCell ref="G33:J33"/>
    <mergeCell ref="K33:Y33"/>
    <mergeCell ref="Z33:AH33"/>
    <mergeCell ref="AI33:AP33"/>
    <mergeCell ref="AQ33:AT33"/>
    <mergeCell ref="AU33:AV33"/>
    <mergeCell ref="AW33:AX33"/>
    <mergeCell ref="AY33:BA33"/>
    <mergeCell ref="BB33:BC33"/>
    <mergeCell ref="G34:J34"/>
    <mergeCell ref="K34:Y34"/>
    <mergeCell ref="Z34:AH34"/>
    <mergeCell ref="AI34:AP34"/>
    <mergeCell ref="AQ34:BC34"/>
    <mergeCell ref="B35:F35"/>
    <mergeCell ref="G35:H35"/>
    <mergeCell ref="I35:L35"/>
    <mergeCell ref="G38:S38"/>
    <mergeCell ref="N35:T35"/>
    <mergeCell ref="T38:X38"/>
    <mergeCell ref="Y38:AK38"/>
    <mergeCell ref="B36:F37"/>
    <mergeCell ref="G36:J36"/>
    <mergeCell ref="K36:BC36"/>
    <mergeCell ref="G37:J37"/>
    <mergeCell ref="K37:BC37"/>
    <mergeCell ref="AL38:AP38"/>
    <mergeCell ref="AQ38:BC38"/>
    <mergeCell ref="B38:F38"/>
    <mergeCell ref="B43:F43"/>
    <mergeCell ref="G43:H43"/>
    <mergeCell ref="I43:L43"/>
    <mergeCell ref="N43:T43"/>
    <mergeCell ref="B40:BC40"/>
    <mergeCell ref="B41:F42"/>
    <mergeCell ref="G41:J41"/>
    <mergeCell ref="K41:BC41"/>
    <mergeCell ref="G42:J42"/>
    <mergeCell ref="K42:BC42"/>
    <mergeCell ref="B44:F45"/>
    <mergeCell ref="G44:J44"/>
    <mergeCell ref="K44:BC44"/>
    <mergeCell ref="G45:J45"/>
    <mergeCell ref="K45:BC45"/>
    <mergeCell ref="B47:BC47"/>
    <mergeCell ref="B48:E48"/>
    <mergeCell ref="F48:K48"/>
    <mergeCell ref="L48:AG48"/>
    <mergeCell ref="AH48:AL48"/>
    <mergeCell ref="AM48:AQ48"/>
    <mergeCell ref="AR48:AV48"/>
    <mergeCell ref="AW48:BC48"/>
    <mergeCell ref="B49:E49"/>
    <mergeCell ref="F49:K49"/>
    <mergeCell ref="L49:AG49"/>
    <mergeCell ref="AH49:AL49"/>
    <mergeCell ref="AM49:AQ49"/>
    <mergeCell ref="AR49:AV49"/>
    <mergeCell ref="AW49:BC49"/>
    <mergeCell ref="B50:E50"/>
    <mergeCell ref="F50:K50"/>
    <mergeCell ref="L50:AG50"/>
    <mergeCell ref="AH50:AL50"/>
    <mergeCell ref="AM50:AQ50"/>
    <mergeCell ref="AR50:AV50"/>
    <mergeCell ref="AW50:BC50"/>
    <mergeCell ref="B51:E51"/>
    <mergeCell ref="F51:K51"/>
    <mergeCell ref="L51:AG51"/>
    <mergeCell ref="AH51:AL51"/>
    <mergeCell ref="AM51:AQ51"/>
    <mergeCell ref="AR51:AV51"/>
    <mergeCell ref="AW51:BC51"/>
    <mergeCell ref="B52:E52"/>
    <mergeCell ref="F52:K52"/>
    <mergeCell ref="L52:AG52"/>
    <mergeCell ref="AH52:AL52"/>
    <mergeCell ref="AM52:AQ52"/>
    <mergeCell ref="AR52:AV52"/>
    <mergeCell ref="AW52:BC52"/>
    <mergeCell ref="B53:E53"/>
    <mergeCell ref="F53:K53"/>
    <mergeCell ref="L53:AG53"/>
    <mergeCell ref="AH53:AL53"/>
    <mergeCell ref="AM53:AQ53"/>
    <mergeCell ref="AR53:AV53"/>
    <mergeCell ref="AW53:BC53"/>
    <mergeCell ref="B54:E54"/>
    <mergeCell ref="F54:K54"/>
    <mergeCell ref="L54:AG54"/>
    <mergeCell ref="AH54:AL54"/>
    <mergeCell ref="AM54:AQ54"/>
    <mergeCell ref="AR54:AV54"/>
    <mergeCell ref="AW54:BC54"/>
    <mergeCell ref="B55:E55"/>
    <mergeCell ref="F55:K55"/>
    <mergeCell ref="L55:AG55"/>
    <mergeCell ref="AH55:AL55"/>
    <mergeCell ref="AM55:AQ55"/>
    <mergeCell ref="AR55:AV55"/>
    <mergeCell ref="AW55:BC55"/>
    <mergeCell ref="B56:E56"/>
    <mergeCell ref="F56:K56"/>
    <mergeCell ref="L56:AG56"/>
    <mergeCell ref="AH56:AL56"/>
    <mergeCell ref="AM56:AQ56"/>
    <mergeCell ref="AR56:AV56"/>
    <mergeCell ref="AW56:BC56"/>
    <mergeCell ref="B57:E57"/>
    <mergeCell ref="F57:AQ57"/>
    <mergeCell ref="AW57:BC57"/>
    <mergeCell ref="AR58:AV59"/>
    <mergeCell ref="AW58:AW59"/>
    <mergeCell ref="AX58:BC59"/>
    <mergeCell ref="K59:S60"/>
    <mergeCell ref="D60:H61"/>
    <mergeCell ref="AB60:AS61"/>
    <mergeCell ref="AT60:AV61"/>
    <mergeCell ref="AW60:AW61"/>
    <mergeCell ref="AX60:BC61"/>
    <mergeCell ref="D62:H62"/>
    <mergeCell ref="J62:N62"/>
    <mergeCell ref="P62:T62"/>
    <mergeCell ref="V62:Z62"/>
    <mergeCell ref="AB62:AS64"/>
    <mergeCell ref="AT62:AV62"/>
    <mergeCell ref="AX62:BC62"/>
    <mergeCell ref="D64:O66"/>
    <mergeCell ref="Q64:U66"/>
    <mergeCell ref="W64:Z66"/>
    <mergeCell ref="AB65:BC68"/>
    <mergeCell ref="D67:F69"/>
    <mergeCell ref="G67:G69"/>
    <mergeCell ref="H67:J69"/>
    <mergeCell ref="K67:O69"/>
    <mergeCell ref="Q67:U69"/>
    <mergeCell ref="AB69:BC73"/>
    <mergeCell ref="V67:Z69"/>
    <mergeCell ref="D71:J71"/>
    <mergeCell ref="K71:Z71"/>
    <mergeCell ref="B75:E75"/>
    <mergeCell ref="F75:BC75"/>
  </mergeCells>
  <hyperlinks>
    <hyperlink ref="R5" r:id="rId1" display="http://www.lifeplus.com"/>
    <hyperlink ref="O6" r:id="rId2" display="orders@lifeplusnz.co.nz"/>
    <hyperlink ref="O7" r:id="rId3" display="service@lifeplusnz.co.nz"/>
  </hyperlinks>
  <printOptions/>
  <pageMargins left="0.75" right="0.75" top="1" bottom="1" header="0.512" footer="0.512"/>
  <pageSetup horizontalDpi="300" verticalDpi="300" orientation="portrait" paperSize="9" scale="81" r:id="rId6"/>
  <colBreaks count="1" manualBreakCount="1">
    <brk id="55" max="65535" man="1"/>
  </colBreaks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9.00390625" style="1" customWidth="1"/>
    <col min="3" max="8" width="12.625" style="1" customWidth="1"/>
    <col min="9" max="16384" width="9.00390625" style="1" customWidth="1"/>
  </cols>
  <sheetData>
    <row r="1" spans="2:8" s="2" customFormat="1" ht="21">
      <c r="B1" s="533" t="s">
        <v>27</v>
      </c>
      <c r="C1" s="533"/>
      <c r="D1" s="533"/>
      <c r="E1" s="533"/>
      <c r="F1" s="533"/>
      <c r="G1" s="533"/>
      <c r="H1" s="533"/>
    </row>
    <row r="4" spans="3:8" ht="27.75" customHeight="1">
      <c r="C4" s="528" t="s">
        <v>399</v>
      </c>
      <c r="D4" s="529"/>
      <c r="E4" s="530"/>
      <c r="F4" s="531" t="s">
        <v>28</v>
      </c>
      <c r="G4" s="532"/>
      <c r="H4" s="532"/>
    </row>
    <row r="5" spans="2:8" s="3" customFormat="1" ht="12">
      <c r="B5" s="526" t="s">
        <v>7</v>
      </c>
      <c r="C5" s="4"/>
      <c r="D5" s="5" t="s">
        <v>8</v>
      </c>
      <c r="E5" s="6" t="s">
        <v>8</v>
      </c>
      <c r="F5" s="4"/>
      <c r="G5" s="5" t="s">
        <v>8</v>
      </c>
      <c r="H5" s="5" t="s">
        <v>8</v>
      </c>
    </row>
    <row r="6" spans="2:8" s="3" customFormat="1" ht="24">
      <c r="B6" s="527"/>
      <c r="C6" s="8" t="s">
        <v>9</v>
      </c>
      <c r="D6" s="9" t="s">
        <v>29</v>
      </c>
      <c r="E6" s="7" t="s">
        <v>30</v>
      </c>
      <c r="F6" s="8" t="s">
        <v>9</v>
      </c>
      <c r="G6" s="9" t="s">
        <v>10</v>
      </c>
      <c r="H6" s="9" t="s">
        <v>30</v>
      </c>
    </row>
    <row r="7" spans="2:8" ht="16.5" customHeight="1">
      <c r="B7" s="10" t="s">
        <v>31</v>
      </c>
      <c r="C7" s="13">
        <v>600</v>
      </c>
      <c r="D7" s="13">
        <v>300</v>
      </c>
      <c r="E7" s="19">
        <v>0</v>
      </c>
      <c r="F7" s="13">
        <v>7000</v>
      </c>
      <c r="G7" s="13">
        <v>6700</v>
      </c>
      <c r="H7" s="13">
        <v>6300</v>
      </c>
    </row>
    <row r="8" spans="2:8" ht="16.5" customHeight="1">
      <c r="B8" s="11" t="s">
        <v>32</v>
      </c>
      <c r="C8" s="14">
        <v>1100</v>
      </c>
      <c r="D8" s="14">
        <v>800</v>
      </c>
      <c r="E8" s="20">
        <v>500</v>
      </c>
      <c r="F8" s="14">
        <v>7000</v>
      </c>
      <c r="G8" s="14">
        <v>6700</v>
      </c>
      <c r="H8" s="14">
        <v>6300</v>
      </c>
    </row>
    <row r="9" spans="2:8" ht="16.5" customHeight="1">
      <c r="B9" s="10" t="s">
        <v>33</v>
      </c>
      <c r="C9" s="13">
        <v>1600</v>
      </c>
      <c r="D9" s="13">
        <v>1300</v>
      </c>
      <c r="E9" s="19">
        <v>1000</v>
      </c>
      <c r="F9" s="13">
        <v>7000</v>
      </c>
      <c r="G9" s="13">
        <v>6700</v>
      </c>
      <c r="H9" s="13">
        <v>6300</v>
      </c>
    </row>
    <row r="10" spans="2:8" ht="16.5" customHeight="1">
      <c r="B10" s="11" t="s">
        <v>34</v>
      </c>
      <c r="C10" s="14">
        <v>2050</v>
      </c>
      <c r="D10" s="14">
        <v>1750</v>
      </c>
      <c r="E10" s="20">
        <v>1500</v>
      </c>
      <c r="F10" s="14">
        <v>7000</v>
      </c>
      <c r="G10" s="14">
        <v>6700</v>
      </c>
      <c r="H10" s="14">
        <v>6300</v>
      </c>
    </row>
    <row r="11" spans="2:8" ht="16.5" customHeight="1">
      <c r="B11" s="12" t="s">
        <v>11</v>
      </c>
      <c r="C11" s="13">
        <v>2500</v>
      </c>
      <c r="D11" s="13">
        <v>2200</v>
      </c>
      <c r="E11" s="19">
        <v>1900</v>
      </c>
      <c r="F11" s="13">
        <v>7000</v>
      </c>
      <c r="G11" s="13">
        <v>6700</v>
      </c>
      <c r="H11" s="13">
        <v>6300</v>
      </c>
    </row>
    <row r="12" spans="2:8" ht="16.5" customHeight="1">
      <c r="B12" s="11" t="s">
        <v>12</v>
      </c>
      <c r="C12" s="14">
        <v>2800</v>
      </c>
      <c r="D12" s="14">
        <v>2500</v>
      </c>
      <c r="E12" s="20">
        <v>2150</v>
      </c>
      <c r="F12" s="14">
        <v>7000</v>
      </c>
      <c r="G12" s="14">
        <v>6700</v>
      </c>
      <c r="H12" s="14">
        <v>6300</v>
      </c>
    </row>
    <row r="13" spans="2:8" ht="16.5" customHeight="1">
      <c r="B13" s="12" t="s">
        <v>13</v>
      </c>
      <c r="C13" s="13">
        <v>3100</v>
      </c>
      <c r="D13" s="13">
        <v>2800</v>
      </c>
      <c r="E13" s="19">
        <v>2400</v>
      </c>
      <c r="F13" s="13">
        <v>7300</v>
      </c>
      <c r="G13" s="13">
        <v>6900</v>
      </c>
      <c r="H13" s="13">
        <v>6600</v>
      </c>
    </row>
    <row r="14" spans="2:8" ht="16.5" customHeight="1">
      <c r="B14" s="11" t="s">
        <v>14</v>
      </c>
      <c r="C14" s="14">
        <v>3300</v>
      </c>
      <c r="D14" s="14">
        <v>3000</v>
      </c>
      <c r="E14" s="20">
        <v>2600</v>
      </c>
      <c r="F14" s="14">
        <v>7800</v>
      </c>
      <c r="G14" s="14">
        <v>7400</v>
      </c>
      <c r="H14" s="14">
        <v>7100</v>
      </c>
    </row>
    <row r="15" spans="2:8" ht="16.5" customHeight="1">
      <c r="B15" s="12" t="s">
        <v>15</v>
      </c>
      <c r="C15" s="13">
        <v>3500</v>
      </c>
      <c r="D15" s="13">
        <v>3200</v>
      </c>
      <c r="E15" s="19">
        <v>2800</v>
      </c>
      <c r="F15" s="13">
        <v>7900</v>
      </c>
      <c r="G15" s="13">
        <v>7600</v>
      </c>
      <c r="H15" s="13">
        <v>7200</v>
      </c>
    </row>
    <row r="16" spans="2:8" ht="16.5" customHeight="1">
      <c r="B16" s="11" t="s">
        <v>16</v>
      </c>
      <c r="C16" s="14">
        <v>3700</v>
      </c>
      <c r="D16" s="14">
        <v>3400</v>
      </c>
      <c r="E16" s="20">
        <v>3000</v>
      </c>
      <c r="F16" s="14">
        <v>7900</v>
      </c>
      <c r="G16" s="14">
        <v>7600</v>
      </c>
      <c r="H16" s="14">
        <v>7200</v>
      </c>
    </row>
    <row r="17" spans="2:8" ht="16.5" customHeight="1">
      <c r="B17" s="12" t="s">
        <v>17</v>
      </c>
      <c r="C17" s="13">
        <v>3900</v>
      </c>
      <c r="D17" s="13">
        <v>3600</v>
      </c>
      <c r="E17" s="19">
        <v>3200</v>
      </c>
      <c r="F17" s="13">
        <v>7900</v>
      </c>
      <c r="G17" s="13">
        <v>7600</v>
      </c>
      <c r="H17" s="13">
        <v>7200</v>
      </c>
    </row>
    <row r="18" spans="2:8" ht="16.5" customHeight="1">
      <c r="B18" s="11" t="s">
        <v>18</v>
      </c>
      <c r="C18" s="14">
        <v>4150</v>
      </c>
      <c r="D18" s="14">
        <v>3800</v>
      </c>
      <c r="E18" s="20">
        <v>3400</v>
      </c>
      <c r="F18" s="14">
        <v>8000</v>
      </c>
      <c r="G18" s="14">
        <v>7600</v>
      </c>
      <c r="H18" s="14">
        <v>7200</v>
      </c>
    </row>
    <row r="19" spans="2:8" ht="16.5" customHeight="1">
      <c r="B19" s="12" t="s">
        <v>19</v>
      </c>
      <c r="C19" s="13">
        <v>4400</v>
      </c>
      <c r="D19" s="13">
        <v>4000</v>
      </c>
      <c r="E19" s="19">
        <v>3600</v>
      </c>
      <c r="F19" s="13">
        <v>9700</v>
      </c>
      <c r="G19" s="13">
        <v>9300</v>
      </c>
      <c r="H19" s="13">
        <v>8900</v>
      </c>
    </row>
    <row r="20" spans="2:8" ht="16.5" customHeight="1">
      <c r="B20" s="11" t="s">
        <v>20</v>
      </c>
      <c r="C20" s="14">
        <v>4600</v>
      </c>
      <c r="D20" s="14">
        <v>4200</v>
      </c>
      <c r="E20" s="20">
        <v>3800</v>
      </c>
      <c r="F20" s="14">
        <v>10200</v>
      </c>
      <c r="G20" s="14">
        <v>9800</v>
      </c>
      <c r="H20" s="14">
        <v>9400</v>
      </c>
    </row>
    <row r="21" spans="2:8" ht="16.5" customHeight="1">
      <c r="B21" s="12" t="s">
        <v>21</v>
      </c>
      <c r="C21" s="13">
        <v>4800</v>
      </c>
      <c r="D21" s="13">
        <v>4400</v>
      </c>
      <c r="E21" s="19">
        <v>4000</v>
      </c>
      <c r="F21" s="13">
        <v>10600</v>
      </c>
      <c r="G21" s="13">
        <v>10200</v>
      </c>
      <c r="H21" s="13">
        <v>9800</v>
      </c>
    </row>
    <row r="22" spans="2:8" ht="16.5" customHeight="1">
      <c r="B22" s="11" t="s">
        <v>22</v>
      </c>
      <c r="C22" s="14">
        <v>5000</v>
      </c>
      <c r="D22" s="14">
        <v>4600</v>
      </c>
      <c r="E22" s="20">
        <v>4200</v>
      </c>
      <c r="F22" s="14">
        <v>11000</v>
      </c>
      <c r="G22" s="14">
        <v>10600</v>
      </c>
      <c r="H22" s="14">
        <v>10200</v>
      </c>
    </row>
    <row r="23" spans="2:8" ht="16.5" customHeight="1">
      <c r="B23" s="12" t="s">
        <v>23</v>
      </c>
      <c r="C23" s="13">
        <v>5200</v>
      </c>
      <c r="D23" s="13">
        <v>4850</v>
      </c>
      <c r="E23" s="19">
        <v>4400</v>
      </c>
      <c r="F23" s="13">
        <v>11300</v>
      </c>
      <c r="G23" s="13">
        <v>10800</v>
      </c>
      <c r="H23" s="13">
        <v>10400</v>
      </c>
    </row>
    <row r="24" spans="2:8" ht="16.5" customHeight="1">
      <c r="B24" s="11" t="s">
        <v>24</v>
      </c>
      <c r="C24" s="14">
        <v>5450</v>
      </c>
      <c r="D24" s="14">
        <v>5100</v>
      </c>
      <c r="E24" s="20">
        <v>4600</v>
      </c>
      <c r="F24" s="14">
        <v>11700</v>
      </c>
      <c r="G24" s="14">
        <v>11300</v>
      </c>
      <c r="H24" s="14">
        <v>10800</v>
      </c>
    </row>
    <row r="25" spans="2:8" ht="16.5" customHeight="1">
      <c r="B25" s="12" t="s">
        <v>25</v>
      </c>
      <c r="C25" s="13">
        <v>5700</v>
      </c>
      <c r="D25" s="13">
        <v>5300</v>
      </c>
      <c r="E25" s="19">
        <v>4800</v>
      </c>
      <c r="F25" s="13">
        <v>11700</v>
      </c>
      <c r="G25" s="13">
        <v>11300</v>
      </c>
      <c r="H25" s="13">
        <v>10800</v>
      </c>
    </row>
    <row r="26" spans="2:8" ht="16.5" customHeight="1">
      <c r="B26" s="11" t="s">
        <v>26</v>
      </c>
      <c r="C26" s="14">
        <v>5900</v>
      </c>
      <c r="D26" s="14">
        <v>5550</v>
      </c>
      <c r="E26" s="20">
        <v>5000</v>
      </c>
      <c r="F26" s="14">
        <v>11700</v>
      </c>
      <c r="G26" s="14">
        <v>11300</v>
      </c>
      <c r="H26" s="14">
        <v>10800</v>
      </c>
    </row>
    <row r="28" ht="13.5">
      <c r="B28" s="15" t="s">
        <v>408</v>
      </c>
    </row>
    <row r="30" ht="17.25">
      <c r="B30" s="22" t="s">
        <v>41</v>
      </c>
    </row>
    <row r="31" ht="8.25" customHeight="1"/>
    <row r="32" s="21" customFormat="1" ht="13.5">
      <c r="B32" s="21" t="s">
        <v>42</v>
      </c>
    </row>
    <row r="33" s="23" customFormat="1" ht="18.75">
      <c r="B33" s="23" t="s">
        <v>52</v>
      </c>
    </row>
    <row r="34" s="21" customFormat="1" ht="13.5">
      <c r="C34" s="21" t="s">
        <v>409</v>
      </c>
    </row>
    <row r="35" s="21" customFormat="1" ht="13.5">
      <c r="C35" s="21" t="s">
        <v>410</v>
      </c>
    </row>
    <row r="36" s="21" customFormat="1" ht="13.5"/>
    <row r="37" s="21" customFormat="1" ht="13.5">
      <c r="B37" s="21" t="s">
        <v>43</v>
      </c>
    </row>
    <row r="38" s="23" customFormat="1" ht="18.75">
      <c r="B38" s="24" t="s">
        <v>53</v>
      </c>
    </row>
    <row r="39" ht="13.5">
      <c r="C39" s="25"/>
    </row>
  </sheetData>
  <sheetProtection password="DE78" sheet="1" objects="1" scenarios="1" selectLockedCells="1"/>
  <mergeCells count="4">
    <mergeCell ref="B5:B6"/>
    <mergeCell ref="C4:E4"/>
    <mergeCell ref="F4:H4"/>
    <mergeCell ref="B1:H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53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35" customWidth="1"/>
    <col min="2" max="2" width="86.50390625" style="34" bestFit="1" customWidth="1"/>
    <col min="3" max="16384" width="9.00390625" style="34" customWidth="1"/>
  </cols>
  <sheetData>
    <row r="1" spans="1:5" s="28" customFormat="1" ht="13.5">
      <c r="A1" s="26" t="s">
        <v>64</v>
      </c>
      <c r="B1" s="27" t="s">
        <v>0</v>
      </c>
      <c r="C1" s="27" t="s">
        <v>65</v>
      </c>
      <c r="D1" s="27" t="s">
        <v>1</v>
      </c>
      <c r="E1" s="27" t="s">
        <v>2</v>
      </c>
    </row>
    <row r="2" spans="1:5" ht="13.5">
      <c r="A2" s="29" t="s">
        <v>66</v>
      </c>
      <c r="B2" s="30" t="s">
        <v>5</v>
      </c>
      <c r="C2" s="31">
        <v>40</v>
      </c>
      <c r="D2" s="32">
        <v>7100</v>
      </c>
      <c r="E2" s="33">
        <v>39</v>
      </c>
    </row>
    <row r="3" spans="1:5" ht="13.5">
      <c r="A3" s="29" t="s">
        <v>108</v>
      </c>
      <c r="B3" s="30" t="s">
        <v>222</v>
      </c>
      <c r="C3" s="31">
        <v>51.4</v>
      </c>
      <c r="D3" s="32">
        <v>10300</v>
      </c>
      <c r="E3" s="33">
        <v>29</v>
      </c>
    </row>
    <row r="4" spans="1:5" ht="13.5">
      <c r="A4" s="29" t="s">
        <v>3</v>
      </c>
      <c r="B4" s="30" t="s">
        <v>135</v>
      </c>
      <c r="C4" s="31">
        <v>40</v>
      </c>
      <c r="D4" s="32">
        <v>5900</v>
      </c>
      <c r="E4" s="33">
        <v>4</v>
      </c>
    </row>
    <row r="5" spans="1:5" ht="13.5">
      <c r="A5" s="29" t="s">
        <v>4</v>
      </c>
      <c r="B5" s="30" t="s">
        <v>36</v>
      </c>
      <c r="C5" s="31">
        <v>20.35</v>
      </c>
      <c r="D5" s="32">
        <v>3200</v>
      </c>
      <c r="E5" s="33">
        <v>4</v>
      </c>
    </row>
    <row r="6" spans="1:5" ht="13.5">
      <c r="A6" s="29" t="s">
        <v>67</v>
      </c>
      <c r="B6" s="30" t="s">
        <v>35</v>
      </c>
      <c r="C6" s="31">
        <v>75.65</v>
      </c>
      <c r="D6" s="32">
        <v>12000</v>
      </c>
      <c r="E6" s="33">
        <v>8</v>
      </c>
    </row>
    <row r="7" spans="1:5" ht="13.5">
      <c r="A7" s="29" t="s">
        <v>229</v>
      </c>
      <c r="B7" s="30" t="s">
        <v>230</v>
      </c>
      <c r="C7" s="31">
        <v>29.1</v>
      </c>
      <c r="D7" s="32">
        <v>4900</v>
      </c>
      <c r="E7" s="33">
        <v>4</v>
      </c>
    </row>
    <row r="8" spans="1:5" ht="13.5">
      <c r="A8" s="29" t="s">
        <v>231</v>
      </c>
      <c r="B8" s="30" t="s">
        <v>232</v>
      </c>
      <c r="C8" s="31">
        <v>34.9</v>
      </c>
      <c r="D8" s="32">
        <v>5800</v>
      </c>
      <c r="E8" s="33">
        <v>5</v>
      </c>
    </row>
    <row r="9" spans="1:5" ht="13.5">
      <c r="A9" s="29" t="s">
        <v>68</v>
      </c>
      <c r="B9" s="30" t="s">
        <v>69</v>
      </c>
      <c r="C9" s="31">
        <v>29.1</v>
      </c>
      <c r="D9" s="32">
        <v>4900</v>
      </c>
      <c r="E9" s="33">
        <v>13</v>
      </c>
    </row>
    <row r="10" spans="1:5" ht="13.5">
      <c r="A10" s="29" t="s">
        <v>70</v>
      </c>
      <c r="B10" s="30" t="s">
        <v>71</v>
      </c>
      <c r="C10" s="31">
        <v>25.7</v>
      </c>
      <c r="D10" s="32">
        <v>4600</v>
      </c>
      <c r="E10" s="33">
        <v>9</v>
      </c>
    </row>
    <row r="11" spans="1:5" ht="13.5">
      <c r="A11" s="29" t="s">
        <v>72</v>
      </c>
      <c r="B11" s="30" t="s">
        <v>73</v>
      </c>
      <c r="C11" s="31">
        <v>40</v>
      </c>
      <c r="D11" s="32">
        <v>6900</v>
      </c>
      <c r="E11" s="33">
        <v>11</v>
      </c>
    </row>
    <row r="12" spans="1:5" ht="13.5">
      <c r="A12" s="29" t="s">
        <v>74</v>
      </c>
      <c r="B12" s="30" t="s">
        <v>75</v>
      </c>
      <c r="C12" s="31">
        <v>16.5</v>
      </c>
      <c r="D12" s="32">
        <v>3100</v>
      </c>
      <c r="E12" s="33">
        <v>13</v>
      </c>
    </row>
    <row r="13" spans="1:5" ht="13.5">
      <c r="A13" s="29" t="s">
        <v>105</v>
      </c>
      <c r="B13" s="30" t="s">
        <v>220</v>
      </c>
      <c r="C13" s="31">
        <v>21.35</v>
      </c>
      <c r="D13" s="32">
        <v>3900</v>
      </c>
      <c r="E13" s="33">
        <v>5</v>
      </c>
    </row>
    <row r="14" spans="1:5" ht="13.5">
      <c r="A14" s="29" t="s">
        <v>76</v>
      </c>
      <c r="B14" s="30" t="s">
        <v>77</v>
      </c>
      <c r="C14" s="31">
        <v>20.85</v>
      </c>
      <c r="D14" s="32">
        <v>4200</v>
      </c>
      <c r="E14" s="33">
        <v>13</v>
      </c>
    </row>
    <row r="15" spans="1:5" ht="13.5">
      <c r="A15" s="29" t="s">
        <v>78</v>
      </c>
      <c r="B15" s="30" t="s">
        <v>79</v>
      </c>
      <c r="C15" s="31">
        <v>21.35</v>
      </c>
      <c r="D15" s="32">
        <v>3700</v>
      </c>
      <c r="E15" s="33">
        <v>39</v>
      </c>
    </row>
    <row r="16" spans="1:5" ht="13.5">
      <c r="A16" s="29" t="s">
        <v>106</v>
      </c>
      <c r="B16" s="30" t="s">
        <v>107</v>
      </c>
      <c r="C16" s="31">
        <v>34.45</v>
      </c>
      <c r="D16" s="32">
        <v>5400</v>
      </c>
      <c r="E16" s="33">
        <v>6</v>
      </c>
    </row>
    <row r="17" spans="1:5" ht="13.5">
      <c r="A17" s="29" t="s">
        <v>80</v>
      </c>
      <c r="B17" s="30" t="s">
        <v>81</v>
      </c>
      <c r="C17" s="31">
        <v>17.45</v>
      </c>
      <c r="D17" s="32">
        <v>3000</v>
      </c>
      <c r="E17" s="33">
        <v>7</v>
      </c>
    </row>
    <row r="18" spans="1:5" ht="13.5">
      <c r="A18" s="29" t="s">
        <v>233</v>
      </c>
      <c r="B18" s="30" t="s">
        <v>235</v>
      </c>
      <c r="C18" s="31">
        <v>81.5</v>
      </c>
      <c r="D18" s="32">
        <v>13600</v>
      </c>
      <c r="E18" s="33">
        <v>2</v>
      </c>
    </row>
    <row r="19" spans="1:5" ht="13.5">
      <c r="A19" s="29" t="s">
        <v>234</v>
      </c>
      <c r="B19" s="30" t="s">
        <v>236</v>
      </c>
      <c r="C19" s="31">
        <v>32</v>
      </c>
      <c r="D19" s="32">
        <v>5800</v>
      </c>
      <c r="E19" s="33">
        <v>6</v>
      </c>
    </row>
    <row r="20" spans="1:5" ht="13.5">
      <c r="A20" s="29" t="s">
        <v>82</v>
      </c>
      <c r="B20" s="30" t="s">
        <v>83</v>
      </c>
      <c r="C20" s="31">
        <v>29.1</v>
      </c>
      <c r="D20" s="32">
        <v>5300</v>
      </c>
      <c r="E20" s="33">
        <v>9</v>
      </c>
    </row>
    <row r="21" spans="1:5" ht="13.5">
      <c r="A21" s="29" t="s">
        <v>109</v>
      </c>
      <c r="B21" s="30" t="s">
        <v>223</v>
      </c>
      <c r="C21" s="31">
        <v>22.8</v>
      </c>
      <c r="D21" s="32">
        <v>3900</v>
      </c>
      <c r="E21" s="33">
        <v>6</v>
      </c>
    </row>
    <row r="22" spans="1:5" ht="13.5">
      <c r="A22" s="29" t="s">
        <v>110</v>
      </c>
      <c r="B22" s="30" t="s">
        <v>224</v>
      </c>
      <c r="C22" s="31">
        <v>10.9</v>
      </c>
      <c r="D22" s="32">
        <v>2000</v>
      </c>
      <c r="E22" s="33">
        <v>6</v>
      </c>
    </row>
    <row r="23" spans="1:5" ht="13.5">
      <c r="A23" s="29" t="s">
        <v>121</v>
      </c>
      <c r="B23" s="30" t="s">
        <v>122</v>
      </c>
      <c r="C23" s="31">
        <v>8.25</v>
      </c>
      <c r="D23" s="32">
        <v>1500</v>
      </c>
      <c r="E23" s="33">
        <v>5</v>
      </c>
    </row>
    <row r="24" spans="1:5" ht="13.5">
      <c r="A24" s="29" t="s">
        <v>84</v>
      </c>
      <c r="B24" s="30" t="s">
        <v>85</v>
      </c>
      <c r="C24" s="31">
        <v>12.6</v>
      </c>
      <c r="D24" s="32">
        <v>2300</v>
      </c>
      <c r="E24" s="33">
        <v>4</v>
      </c>
    </row>
    <row r="25" spans="1:5" ht="13.5">
      <c r="A25" s="108" t="s">
        <v>237</v>
      </c>
      <c r="B25" s="30" t="s">
        <v>238</v>
      </c>
      <c r="C25" s="109">
        <v>42.7</v>
      </c>
      <c r="D25" s="110">
        <v>7100</v>
      </c>
      <c r="E25" s="111">
        <v>10</v>
      </c>
    </row>
    <row r="26" spans="1:5" ht="13.5">
      <c r="A26" s="108" t="s">
        <v>86</v>
      </c>
      <c r="B26" s="30" t="s">
        <v>87</v>
      </c>
      <c r="C26" s="109">
        <v>40</v>
      </c>
      <c r="D26" s="110">
        <v>5800</v>
      </c>
      <c r="E26" s="111">
        <v>5</v>
      </c>
    </row>
    <row r="27" spans="1:5" ht="13.5">
      <c r="A27" s="108" t="s">
        <v>239</v>
      </c>
      <c r="B27" s="30" t="s">
        <v>240</v>
      </c>
      <c r="C27" s="109">
        <v>23.3</v>
      </c>
      <c r="D27" s="110">
        <v>3900</v>
      </c>
      <c r="E27" s="111">
        <v>4</v>
      </c>
    </row>
    <row r="28" spans="1:5" ht="13.5">
      <c r="A28" s="29" t="s">
        <v>88</v>
      </c>
      <c r="B28" s="30" t="s">
        <v>89</v>
      </c>
      <c r="C28" s="31">
        <v>51.4</v>
      </c>
      <c r="D28" s="32">
        <v>8500</v>
      </c>
      <c r="E28" s="33">
        <v>16</v>
      </c>
    </row>
    <row r="29" spans="1:5" ht="13.5">
      <c r="A29" s="29" t="s">
        <v>241</v>
      </c>
      <c r="B29" s="30" t="s">
        <v>242</v>
      </c>
      <c r="C29" s="31">
        <v>16.5</v>
      </c>
      <c r="D29" s="32">
        <v>2900</v>
      </c>
      <c r="E29" s="33">
        <v>4</v>
      </c>
    </row>
    <row r="30" spans="1:5" ht="13.5">
      <c r="A30" s="29" t="s">
        <v>90</v>
      </c>
      <c r="B30" s="30" t="s">
        <v>91</v>
      </c>
      <c r="C30" s="31">
        <v>16.5</v>
      </c>
      <c r="D30" s="32">
        <v>2900</v>
      </c>
      <c r="E30" s="33">
        <v>12</v>
      </c>
    </row>
    <row r="31" spans="1:5" ht="13.5">
      <c r="A31" s="29" t="s">
        <v>111</v>
      </c>
      <c r="B31" s="30" t="s">
        <v>38</v>
      </c>
      <c r="C31" s="31">
        <v>27.15</v>
      </c>
      <c r="D31" s="32">
        <v>5100</v>
      </c>
      <c r="E31" s="33">
        <v>5</v>
      </c>
    </row>
    <row r="32" spans="1:5" ht="13.5">
      <c r="A32" s="29" t="s">
        <v>92</v>
      </c>
      <c r="B32" s="30" t="s">
        <v>93</v>
      </c>
      <c r="C32" s="31">
        <v>10.65</v>
      </c>
      <c r="D32" s="32">
        <v>2200</v>
      </c>
      <c r="E32" s="33">
        <v>4</v>
      </c>
    </row>
    <row r="33" spans="1:5" ht="13.5">
      <c r="A33" s="29" t="s">
        <v>112</v>
      </c>
      <c r="B33" s="30" t="s">
        <v>37</v>
      </c>
      <c r="C33" s="31">
        <v>23.3</v>
      </c>
      <c r="D33" s="32">
        <v>4100</v>
      </c>
      <c r="E33" s="33">
        <v>5</v>
      </c>
    </row>
    <row r="34" spans="1:5" ht="13.5">
      <c r="A34" s="29" t="s">
        <v>113</v>
      </c>
      <c r="B34" s="30" t="s">
        <v>225</v>
      </c>
      <c r="C34" s="31">
        <v>21.35</v>
      </c>
      <c r="D34" s="32">
        <v>3700</v>
      </c>
      <c r="E34" s="33">
        <v>12</v>
      </c>
    </row>
    <row r="35" spans="1:5" ht="13.5">
      <c r="A35" s="29" t="s">
        <v>94</v>
      </c>
      <c r="B35" s="30" t="s">
        <v>95</v>
      </c>
      <c r="C35" s="31">
        <v>18.45</v>
      </c>
      <c r="D35" s="32">
        <v>3800</v>
      </c>
      <c r="E35" s="33">
        <v>9</v>
      </c>
    </row>
    <row r="36" spans="1:5" ht="13.5">
      <c r="A36" s="29" t="s">
        <v>243</v>
      </c>
      <c r="B36" s="30" t="s">
        <v>245</v>
      </c>
      <c r="C36" s="31">
        <v>19.4</v>
      </c>
      <c r="D36" s="32">
        <v>3400</v>
      </c>
      <c r="E36" s="33">
        <v>9</v>
      </c>
    </row>
    <row r="37" spans="1:5" ht="13.5">
      <c r="A37" s="29" t="s">
        <v>244</v>
      </c>
      <c r="B37" s="30" t="s">
        <v>246</v>
      </c>
      <c r="C37" s="31">
        <v>0</v>
      </c>
      <c r="D37" s="32">
        <v>700</v>
      </c>
      <c r="E37" s="33">
        <v>1</v>
      </c>
    </row>
    <row r="38" spans="1:5" ht="13.5">
      <c r="A38" s="29" t="s">
        <v>114</v>
      </c>
      <c r="B38" s="30" t="s">
        <v>115</v>
      </c>
      <c r="C38" s="31">
        <v>27.15</v>
      </c>
      <c r="D38" s="32">
        <v>4700</v>
      </c>
      <c r="E38" s="33">
        <v>8</v>
      </c>
    </row>
    <row r="39" spans="1:5" ht="13.5">
      <c r="A39" s="29" t="s">
        <v>96</v>
      </c>
      <c r="B39" s="30" t="s">
        <v>97</v>
      </c>
      <c r="C39" s="31">
        <v>17.45</v>
      </c>
      <c r="D39" s="32">
        <v>3900</v>
      </c>
      <c r="E39" s="33">
        <v>9</v>
      </c>
    </row>
    <row r="40" spans="1:5" ht="13.5">
      <c r="A40" s="29" t="s">
        <v>123</v>
      </c>
      <c r="B40" s="30" t="s">
        <v>124</v>
      </c>
      <c r="C40" s="31">
        <v>20</v>
      </c>
      <c r="D40" s="32">
        <v>4300</v>
      </c>
      <c r="E40" s="33">
        <v>41</v>
      </c>
    </row>
    <row r="41" spans="1:5" ht="13.5">
      <c r="A41" s="29" t="s">
        <v>117</v>
      </c>
      <c r="B41" s="30" t="s">
        <v>118</v>
      </c>
      <c r="C41" s="31">
        <v>40</v>
      </c>
      <c r="D41" s="32">
        <v>7100</v>
      </c>
      <c r="E41" s="33">
        <v>6</v>
      </c>
    </row>
    <row r="42" spans="1:5" ht="13.5">
      <c r="A42" s="29" t="s">
        <v>247</v>
      </c>
      <c r="B42" s="30" t="s">
        <v>248</v>
      </c>
      <c r="C42" s="31">
        <v>20.75</v>
      </c>
      <c r="D42" s="32">
        <v>4300</v>
      </c>
      <c r="E42" s="33">
        <v>24</v>
      </c>
    </row>
    <row r="43" spans="1:5" ht="13.5">
      <c r="A43" s="29" t="s">
        <v>116</v>
      </c>
      <c r="B43" s="30" t="s">
        <v>226</v>
      </c>
      <c r="C43" s="31">
        <v>20</v>
      </c>
      <c r="D43" s="32">
        <v>3900</v>
      </c>
      <c r="E43" s="33">
        <v>8</v>
      </c>
    </row>
    <row r="44" spans="1:5" ht="13.5">
      <c r="A44" s="29" t="s">
        <v>98</v>
      </c>
      <c r="B44" s="30" t="s">
        <v>99</v>
      </c>
      <c r="C44" s="31">
        <v>20</v>
      </c>
      <c r="D44" s="32">
        <v>4200</v>
      </c>
      <c r="E44" s="33">
        <v>32</v>
      </c>
    </row>
    <row r="45" spans="1:5" ht="13.5">
      <c r="A45" s="29" t="s">
        <v>100</v>
      </c>
      <c r="B45" s="30" t="s">
        <v>101</v>
      </c>
      <c r="C45" s="31">
        <v>20</v>
      </c>
      <c r="D45" s="32">
        <v>4200</v>
      </c>
      <c r="E45" s="33">
        <v>31</v>
      </c>
    </row>
    <row r="46" spans="1:5" ht="13.5">
      <c r="A46" s="29" t="s">
        <v>249</v>
      </c>
      <c r="B46" s="30" t="s">
        <v>250</v>
      </c>
      <c r="C46" s="31">
        <v>20</v>
      </c>
      <c r="D46" s="32">
        <v>4200</v>
      </c>
      <c r="E46" s="33">
        <v>31</v>
      </c>
    </row>
    <row r="47" spans="1:5" ht="13.5">
      <c r="A47" s="29" t="s">
        <v>102</v>
      </c>
      <c r="B47" s="30" t="s">
        <v>103</v>
      </c>
      <c r="C47" s="31">
        <v>15.05</v>
      </c>
      <c r="D47" s="32">
        <v>2600</v>
      </c>
      <c r="E47" s="33">
        <v>10</v>
      </c>
    </row>
    <row r="48" spans="1:5" ht="13.5">
      <c r="A48" s="29" t="s">
        <v>251</v>
      </c>
      <c r="B48" s="30" t="s">
        <v>252</v>
      </c>
      <c r="C48" s="31">
        <v>40.05</v>
      </c>
      <c r="D48" s="32">
        <v>6300</v>
      </c>
      <c r="E48" s="33">
        <v>3</v>
      </c>
    </row>
    <row r="49" spans="1:5" ht="13.5">
      <c r="A49" s="29" t="s">
        <v>119</v>
      </c>
      <c r="B49" s="30" t="s">
        <v>61</v>
      </c>
      <c r="C49" s="31">
        <v>16</v>
      </c>
      <c r="D49" s="32">
        <v>2800</v>
      </c>
      <c r="E49" s="33">
        <v>13</v>
      </c>
    </row>
    <row r="50" spans="1:5" ht="13.5">
      <c r="A50" s="29" t="s">
        <v>253</v>
      </c>
      <c r="B50" s="30" t="s">
        <v>254</v>
      </c>
      <c r="C50" s="31">
        <v>10.2</v>
      </c>
      <c r="D50" s="32">
        <v>1900</v>
      </c>
      <c r="E50" s="33">
        <v>3</v>
      </c>
    </row>
    <row r="51" spans="1:5" ht="13.5">
      <c r="A51" s="29" t="s">
        <v>219</v>
      </c>
      <c r="B51" s="30" t="s">
        <v>227</v>
      </c>
      <c r="C51" s="31">
        <v>19.65</v>
      </c>
      <c r="D51" s="32">
        <v>3500</v>
      </c>
      <c r="E51" s="33">
        <v>4</v>
      </c>
    </row>
    <row r="52" spans="1:5" ht="13.5">
      <c r="A52" s="29" t="s">
        <v>120</v>
      </c>
      <c r="B52" s="30" t="s">
        <v>228</v>
      </c>
      <c r="C52" s="31">
        <v>17.7</v>
      </c>
      <c r="D52" s="32">
        <v>4200</v>
      </c>
      <c r="E52" s="33">
        <v>10</v>
      </c>
    </row>
    <row r="53" spans="1:5" ht="13.5">
      <c r="A53" s="29" t="s">
        <v>255</v>
      </c>
      <c r="B53" s="30" t="s">
        <v>256</v>
      </c>
      <c r="C53" s="31">
        <v>40</v>
      </c>
      <c r="D53" s="32">
        <v>6700</v>
      </c>
      <c r="E53" s="33">
        <v>15</v>
      </c>
    </row>
    <row r="54" spans="1:5" ht="13.5">
      <c r="A54" s="29" t="s">
        <v>104</v>
      </c>
      <c r="B54" s="30" t="s">
        <v>221</v>
      </c>
      <c r="C54" s="31">
        <v>30.55</v>
      </c>
      <c r="D54" s="32">
        <v>5100</v>
      </c>
      <c r="E54" s="33">
        <v>8</v>
      </c>
    </row>
    <row r="55" spans="1:5" ht="13.5">
      <c r="A55" s="29" t="s">
        <v>257</v>
      </c>
      <c r="B55" s="30" t="s">
        <v>258</v>
      </c>
      <c r="C55" s="31">
        <v>16.5</v>
      </c>
      <c r="D55" s="32">
        <v>3100</v>
      </c>
      <c r="E55" s="33">
        <v>19</v>
      </c>
    </row>
    <row r="56" spans="1:5" ht="13.5">
      <c r="A56" s="29" t="s">
        <v>259</v>
      </c>
      <c r="B56" s="30" t="s">
        <v>260</v>
      </c>
      <c r="C56" s="31">
        <v>42.45</v>
      </c>
      <c r="D56" s="32">
        <v>9400</v>
      </c>
      <c r="E56" s="33">
        <v>52</v>
      </c>
    </row>
    <row r="57" spans="1:5" ht="13.5">
      <c r="A57" s="29" t="s">
        <v>261</v>
      </c>
      <c r="B57" s="30" t="s">
        <v>264</v>
      </c>
      <c r="C57" s="31">
        <v>42.45</v>
      </c>
      <c r="D57" s="32">
        <v>9400</v>
      </c>
      <c r="E57" s="33">
        <v>53</v>
      </c>
    </row>
    <row r="58" spans="1:5" ht="13.5">
      <c r="A58" s="29" t="s">
        <v>262</v>
      </c>
      <c r="B58" s="30" t="s">
        <v>265</v>
      </c>
      <c r="C58" s="31">
        <v>42.45</v>
      </c>
      <c r="D58" s="32">
        <v>9400</v>
      </c>
      <c r="E58" s="33">
        <v>52</v>
      </c>
    </row>
    <row r="59" spans="1:5" ht="13.5">
      <c r="A59" s="29" t="s">
        <v>263</v>
      </c>
      <c r="B59" s="30" t="s">
        <v>266</v>
      </c>
      <c r="C59" s="31">
        <v>42.45</v>
      </c>
      <c r="D59" s="32">
        <v>9400</v>
      </c>
      <c r="E59" s="33">
        <v>53</v>
      </c>
    </row>
    <row r="60" spans="1:5" ht="13.5">
      <c r="A60" s="29" t="s">
        <v>267</v>
      </c>
      <c r="B60" s="30" t="s">
        <v>412</v>
      </c>
      <c r="C60" s="31">
        <v>66.7</v>
      </c>
      <c r="D60" s="32">
        <v>13100</v>
      </c>
      <c r="E60" s="33">
        <v>78</v>
      </c>
    </row>
    <row r="61" spans="1:5" ht="13.5">
      <c r="A61" s="29" t="s">
        <v>268</v>
      </c>
      <c r="B61" s="30" t="s">
        <v>413</v>
      </c>
      <c r="C61" s="31">
        <v>66.7</v>
      </c>
      <c r="D61" s="32">
        <v>13100</v>
      </c>
      <c r="E61" s="33">
        <v>79</v>
      </c>
    </row>
    <row r="62" spans="1:5" ht="13.5">
      <c r="A62" s="29" t="s">
        <v>269</v>
      </c>
      <c r="B62" s="30" t="s">
        <v>270</v>
      </c>
      <c r="C62" s="31">
        <v>58.2</v>
      </c>
      <c r="D62" s="32">
        <v>9000</v>
      </c>
      <c r="E62" s="33">
        <v>42</v>
      </c>
    </row>
    <row r="63" spans="1:5" ht="13.5">
      <c r="A63" s="29" t="s">
        <v>275</v>
      </c>
      <c r="B63" s="30" t="s">
        <v>271</v>
      </c>
      <c r="C63" s="31">
        <v>80</v>
      </c>
      <c r="D63" s="32">
        <v>11700</v>
      </c>
      <c r="E63" s="33">
        <v>42</v>
      </c>
    </row>
    <row r="64" spans="1:5" ht="13.5">
      <c r="A64" s="29" t="s">
        <v>276</v>
      </c>
      <c r="B64" s="112" t="s">
        <v>272</v>
      </c>
      <c r="C64" s="31">
        <v>106.7</v>
      </c>
      <c r="D64" s="32">
        <v>16400</v>
      </c>
      <c r="E64" s="33">
        <v>44</v>
      </c>
    </row>
    <row r="65" spans="1:5" ht="13.5">
      <c r="A65" s="29" t="s">
        <v>277</v>
      </c>
      <c r="B65" s="30" t="s">
        <v>273</v>
      </c>
      <c r="C65" s="31">
        <v>42.7</v>
      </c>
      <c r="D65" s="32">
        <v>7700</v>
      </c>
      <c r="E65" s="33">
        <v>10</v>
      </c>
    </row>
    <row r="66" spans="1:5" ht="13.5">
      <c r="A66" s="29" t="s">
        <v>278</v>
      </c>
      <c r="B66" s="112" t="s">
        <v>274</v>
      </c>
      <c r="C66" s="31">
        <v>70.8</v>
      </c>
      <c r="D66" s="32">
        <v>12400</v>
      </c>
      <c r="E66" s="33">
        <v>15</v>
      </c>
    </row>
    <row r="67" spans="1:5" ht="13.5">
      <c r="A67" s="29" t="s">
        <v>281</v>
      </c>
      <c r="B67" s="112" t="s">
        <v>279</v>
      </c>
      <c r="C67" s="31">
        <v>87.3</v>
      </c>
      <c r="D67" s="32">
        <v>13700</v>
      </c>
      <c r="E67" s="33">
        <v>44</v>
      </c>
    </row>
    <row r="68" spans="1:5" ht="13.5">
      <c r="A68" s="29" t="s">
        <v>282</v>
      </c>
      <c r="B68" s="112" t="s">
        <v>280</v>
      </c>
      <c r="C68" s="31">
        <v>85.35</v>
      </c>
      <c r="D68" s="32">
        <v>13200</v>
      </c>
      <c r="E68" s="33">
        <v>13</v>
      </c>
    </row>
    <row r="69" spans="1:5" ht="13.5">
      <c r="A69" s="29" t="s">
        <v>283</v>
      </c>
      <c r="B69" s="112" t="s">
        <v>284</v>
      </c>
      <c r="C69" s="31">
        <v>112.5</v>
      </c>
      <c r="D69" s="32">
        <v>17800</v>
      </c>
      <c r="E69" s="33">
        <v>18</v>
      </c>
    </row>
    <row r="70" spans="1:5" ht="13.5">
      <c r="A70" s="29" t="s">
        <v>285</v>
      </c>
      <c r="B70" s="112" t="s">
        <v>286</v>
      </c>
      <c r="C70" s="31">
        <v>100</v>
      </c>
      <c r="D70" s="32">
        <v>15800</v>
      </c>
      <c r="E70" s="33">
        <v>62</v>
      </c>
    </row>
    <row r="71" spans="1:5" ht="13.5">
      <c r="A71" s="29" t="s">
        <v>288</v>
      </c>
      <c r="B71" s="112" t="s">
        <v>287</v>
      </c>
      <c r="C71" s="31">
        <v>100</v>
      </c>
      <c r="D71" s="32">
        <v>15800</v>
      </c>
      <c r="E71" s="33">
        <v>62</v>
      </c>
    </row>
    <row r="72" spans="1:5" ht="13.5">
      <c r="A72" s="29" t="s">
        <v>289</v>
      </c>
      <c r="B72" s="112" t="s">
        <v>290</v>
      </c>
      <c r="C72" s="31">
        <v>100</v>
      </c>
      <c r="D72" s="32">
        <v>15800</v>
      </c>
      <c r="E72" s="33">
        <v>62</v>
      </c>
    </row>
    <row r="73" spans="1:5" ht="13.5">
      <c r="A73" s="29" t="s">
        <v>291</v>
      </c>
      <c r="B73" s="112" t="s">
        <v>292</v>
      </c>
      <c r="C73" s="31">
        <v>14.55</v>
      </c>
      <c r="D73" s="32">
        <v>3100</v>
      </c>
      <c r="E73" s="33">
        <v>13</v>
      </c>
    </row>
    <row r="74" spans="1:5" ht="13.5">
      <c r="A74" s="29" t="s">
        <v>294</v>
      </c>
      <c r="B74" s="112" t="s">
        <v>293</v>
      </c>
      <c r="C74" s="31">
        <v>14.55</v>
      </c>
      <c r="D74" s="32">
        <v>3100</v>
      </c>
      <c r="E74" s="33">
        <v>13</v>
      </c>
    </row>
    <row r="75" spans="1:5" ht="13.5">
      <c r="A75" s="29" t="s">
        <v>295</v>
      </c>
      <c r="B75" s="112" t="s">
        <v>297</v>
      </c>
      <c r="C75" s="31">
        <v>0</v>
      </c>
      <c r="D75" s="32">
        <v>350</v>
      </c>
      <c r="E75" s="33">
        <v>13</v>
      </c>
    </row>
    <row r="76" spans="1:5" ht="13.5">
      <c r="A76" s="29" t="s">
        <v>296</v>
      </c>
      <c r="B76" s="112" t="s">
        <v>298</v>
      </c>
      <c r="C76" s="31">
        <v>0</v>
      </c>
      <c r="D76" s="32">
        <v>550</v>
      </c>
      <c r="E76" s="33">
        <v>3</v>
      </c>
    </row>
    <row r="77" spans="1:5" ht="13.5">
      <c r="A77" s="29" t="s">
        <v>126</v>
      </c>
      <c r="B77" s="30" t="s">
        <v>136</v>
      </c>
      <c r="C77" s="31">
        <v>75</v>
      </c>
      <c r="D77" s="32">
        <v>14200</v>
      </c>
      <c r="E77" s="33">
        <v>86</v>
      </c>
    </row>
    <row r="78" spans="1:5" ht="13.5">
      <c r="A78" s="29" t="s">
        <v>127</v>
      </c>
      <c r="B78" s="30" t="s">
        <v>137</v>
      </c>
      <c r="C78" s="31">
        <v>75</v>
      </c>
      <c r="D78" s="32">
        <v>14200</v>
      </c>
      <c r="E78" s="33">
        <v>86</v>
      </c>
    </row>
    <row r="79" spans="1:5" ht="13.5">
      <c r="A79" s="29" t="s">
        <v>128</v>
      </c>
      <c r="B79" s="30" t="s">
        <v>138</v>
      </c>
      <c r="C79" s="31">
        <v>75</v>
      </c>
      <c r="D79" s="32">
        <v>14200</v>
      </c>
      <c r="E79" s="33">
        <v>86</v>
      </c>
    </row>
    <row r="80" spans="1:5" ht="13.5">
      <c r="A80" s="29" t="s">
        <v>129</v>
      </c>
      <c r="B80" s="30" t="s">
        <v>46</v>
      </c>
      <c r="C80" s="31">
        <v>100</v>
      </c>
      <c r="D80" s="32">
        <v>18200</v>
      </c>
      <c r="E80" s="33">
        <v>90</v>
      </c>
    </row>
    <row r="81" spans="1:5" ht="13.5">
      <c r="A81" s="29" t="s">
        <v>130</v>
      </c>
      <c r="B81" s="30" t="s">
        <v>47</v>
      </c>
      <c r="C81" s="31">
        <v>100</v>
      </c>
      <c r="D81" s="32">
        <v>18200</v>
      </c>
      <c r="E81" s="33">
        <v>90</v>
      </c>
    </row>
    <row r="82" spans="1:5" ht="13.5">
      <c r="A82" s="29" t="s">
        <v>131</v>
      </c>
      <c r="B82" s="30" t="s">
        <v>48</v>
      </c>
      <c r="C82" s="31">
        <v>100</v>
      </c>
      <c r="D82" s="32">
        <v>18200</v>
      </c>
      <c r="E82" s="33">
        <v>90</v>
      </c>
    </row>
    <row r="83" spans="1:5" ht="13.5">
      <c r="A83" s="29" t="s">
        <v>132</v>
      </c>
      <c r="B83" s="30" t="s">
        <v>49</v>
      </c>
      <c r="C83" s="31">
        <v>100</v>
      </c>
      <c r="D83" s="32">
        <v>18200</v>
      </c>
      <c r="E83" s="33">
        <v>90</v>
      </c>
    </row>
    <row r="84" spans="1:5" ht="13.5">
      <c r="A84" s="29" t="s">
        <v>133</v>
      </c>
      <c r="B84" s="30" t="s">
        <v>51</v>
      </c>
      <c r="C84" s="31">
        <v>100</v>
      </c>
      <c r="D84" s="32">
        <v>18200</v>
      </c>
      <c r="E84" s="33">
        <v>90</v>
      </c>
    </row>
    <row r="85" spans="1:5" ht="13.5">
      <c r="A85" s="29" t="s">
        <v>134</v>
      </c>
      <c r="B85" s="30" t="s">
        <v>50</v>
      </c>
      <c r="C85" s="31">
        <v>100</v>
      </c>
      <c r="D85" s="32">
        <v>18200</v>
      </c>
      <c r="E85" s="33">
        <v>90</v>
      </c>
    </row>
    <row r="86" spans="1:5" ht="13.5">
      <c r="A86" s="29" t="s">
        <v>305</v>
      </c>
      <c r="B86" s="30" t="s">
        <v>299</v>
      </c>
      <c r="C86" s="31">
        <v>100</v>
      </c>
      <c r="D86" s="32">
        <v>15400</v>
      </c>
      <c r="E86" s="33">
        <v>64</v>
      </c>
    </row>
    <row r="87" spans="1:5" ht="13.5">
      <c r="A87" s="29" t="s">
        <v>306</v>
      </c>
      <c r="B87" s="30" t="s">
        <v>300</v>
      </c>
      <c r="C87" s="31">
        <v>100</v>
      </c>
      <c r="D87" s="32">
        <v>15400</v>
      </c>
      <c r="E87" s="33">
        <v>64</v>
      </c>
    </row>
    <row r="88" spans="1:5" ht="13.5">
      <c r="A88" s="29" t="s">
        <v>307</v>
      </c>
      <c r="B88" s="30" t="s">
        <v>301</v>
      </c>
      <c r="C88" s="31">
        <v>100</v>
      </c>
      <c r="D88" s="32">
        <v>15400</v>
      </c>
      <c r="E88" s="33">
        <v>64</v>
      </c>
    </row>
    <row r="89" spans="1:5" ht="13.5">
      <c r="A89" s="29" t="s">
        <v>308</v>
      </c>
      <c r="B89" s="30" t="s">
        <v>302</v>
      </c>
      <c r="C89" s="31">
        <v>100</v>
      </c>
      <c r="D89" s="32">
        <v>15400</v>
      </c>
      <c r="E89" s="33">
        <v>64</v>
      </c>
    </row>
    <row r="90" spans="1:5" ht="13.5">
      <c r="A90" s="29" t="s">
        <v>309</v>
      </c>
      <c r="B90" s="30" t="s">
        <v>303</v>
      </c>
      <c r="C90" s="31">
        <v>100</v>
      </c>
      <c r="D90" s="32">
        <v>15400</v>
      </c>
      <c r="E90" s="33">
        <v>64</v>
      </c>
    </row>
    <row r="91" spans="1:5" ht="13.5">
      <c r="A91" s="29" t="s">
        <v>310</v>
      </c>
      <c r="B91" s="30" t="s">
        <v>304</v>
      </c>
      <c r="C91" s="31">
        <v>100</v>
      </c>
      <c r="D91" s="32">
        <v>15400</v>
      </c>
      <c r="E91" s="33">
        <v>64</v>
      </c>
    </row>
    <row r="92" spans="1:5" ht="13.5">
      <c r="A92" s="29" t="s">
        <v>311</v>
      </c>
      <c r="B92" s="30" t="s">
        <v>44</v>
      </c>
      <c r="C92" s="31">
        <v>10.3</v>
      </c>
      <c r="D92" s="32">
        <v>2600</v>
      </c>
      <c r="E92" s="33">
        <v>60</v>
      </c>
    </row>
    <row r="93" spans="1:5" ht="13.5">
      <c r="A93" s="29" t="s">
        <v>312</v>
      </c>
      <c r="B93" s="30" t="s">
        <v>45</v>
      </c>
      <c r="C93" s="31">
        <v>10.3</v>
      </c>
      <c r="D93" s="32">
        <v>2600</v>
      </c>
      <c r="E93" s="33">
        <v>60</v>
      </c>
    </row>
    <row r="94" spans="1:5" ht="13.5">
      <c r="A94" s="29" t="s">
        <v>328</v>
      </c>
      <c r="B94" s="30" t="s">
        <v>329</v>
      </c>
      <c r="C94" s="31">
        <v>21.85</v>
      </c>
      <c r="D94" s="32">
        <v>3500</v>
      </c>
      <c r="E94" s="33">
        <v>10</v>
      </c>
    </row>
    <row r="95" spans="1:5" ht="13.5">
      <c r="A95" s="29" t="s">
        <v>125</v>
      </c>
      <c r="B95" s="33" t="s">
        <v>62</v>
      </c>
      <c r="C95" s="33">
        <v>6.95</v>
      </c>
      <c r="D95" s="32">
        <v>1100</v>
      </c>
      <c r="E95" s="33">
        <v>5</v>
      </c>
    </row>
    <row r="96" spans="1:5" ht="13.5">
      <c r="A96" s="29" t="s">
        <v>330</v>
      </c>
      <c r="B96" s="30" t="s">
        <v>331</v>
      </c>
      <c r="C96" s="31">
        <v>16</v>
      </c>
      <c r="D96" s="32">
        <v>2600</v>
      </c>
      <c r="E96" s="33">
        <v>8</v>
      </c>
    </row>
    <row r="97" spans="1:5" ht="13.5">
      <c r="A97" s="29" t="s">
        <v>332</v>
      </c>
      <c r="B97" s="30" t="s">
        <v>333</v>
      </c>
      <c r="C97" s="31">
        <v>9.7</v>
      </c>
      <c r="D97" s="32">
        <v>1700</v>
      </c>
      <c r="E97" s="33">
        <v>20</v>
      </c>
    </row>
    <row r="98" spans="1:5" ht="13.5">
      <c r="A98" s="29" t="s">
        <v>335</v>
      </c>
      <c r="B98" s="33" t="s">
        <v>334</v>
      </c>
      <c r="C98" s="31">
        <v>2.65</v>
      </c>
      <c r="D98" s="32">
        <v>600</v>
      </c>
      <c r="E98" s="33">
        <v>5</v>
      </c>
    </row>
    <row r="99" spans="1:5" ht="13.5">
      <c r="A99" s="29" t="s">
        <v>336</v>
      </c>
      <c r="B99" s="33" t="s">
        <v>63</v>
      </c>
      <c r="C99" s="31">
        <v>2.65</v>
      </c>
      <c r="D99" s="32">
        <v>600</v>
      </c>
      <c r="E99" s="33">
        <v>5</v>
      </c>
    </row>
    <row r="100" spans="1:5" ht="13.5">
      <c r="A100" s="29" t="s">
        <v>337</v>
      </c>
      <c r="B100" s="30" t="s">
        <v>6</v>
      </c>
      <c r="C100" s="31">
        <v>2.9</v>
      </c>
      <c r="D100" s="32">
        <v>600</v>
      </c>
      <c r="E100" s="33">
        <v>5</v>
      </c>
    </row>
    <row r="101" spans="1:5" ht="13.5">
      <c r="A101" s="29" t="s">
        <v>320</v>
      </c>
      <c r="B101" s="30" t="s">
        <v>321</v>
      </c>
      <c r="C101" s="31">
        <v>46.55</v>
      </c>
      <c r="D101" s="32">
        <v>7800</v>
      </c>
      <c r="E101" s="33">
        <v>9</v>
      </c>
    </row>
    <row r="102" spans="1:5" ht="13.5">
      <c r="A102" s="29" t="s">
        <v>324</v>
      </c>
      <c r="B102" s="30" t="s">
        <v>325</v>
      </c>
      <c r="C102" s="31">
        <v>30.55</v>
      </c>
      <c r="D102" s="32">
        <v>5100</v>
      </c>
      <c r="E102" s="33">
        <v>15</v>
      </c>
    </row>
    <row r="103" spans="1:5" ht="13.5">
      <c r="A103" s="29" t="s">
        <v>326</v>
      </c>
      <c r="B103" s="33" t="s">
        <v>327</v>
      </c>
      <c r="C103" s="33">
        <v>27.15</v>
      </c>
      <c r="D103" s="32">
        <v>4600</v>
      </c>
      <c r="E103" s="33">
        <v>9</v>
      </c>
    </row>
    <row r="104" spans="1:5" ht="13.5">
      <c r="A104" s="29" t="s">
        <v>322</v>
      </c>
      <c r="B104" s="30" t="s">
        <v>323</v>
      </c>
      <c r="C104" s="31">
        <v>22.8</v>
      </c>
      <c r="D104" s="32">
        <v>3800</v>
      </c>
      <c r="E104" s="33">
        <v>8</v>
      </c>
    </row>
    <row r="105" spans="1:5" ht="13.5">
      <c r="A105" s="29" t="s">
        <v>338</v>
      </c>
      <c r="B105" s="30" t="s">
        <v>319</v>
      </c>
      <c r="C105" s="31">
        <v>14.55</v>
      </c>
      <c r="D105" s="32">
        <v>2400</v>
      </c>
      <c r="E105" s="33">
        <v>11</v>
      </c>
    </row>
    <row r="106" spans="1:5" ht="13.5">
      <c r="A106" s="29" t="s">
        <v>315</v>
      </c>
      <c r="B106" s="33" t="s">
        <v>57</v>
      </c>
      <c r="C106" s="31">
        <v>4.35</v>
      </c>
      <c r="D106" s="32">
        <v>750</v>
      </c>
      <c r="E106" s="33">
        <v>24</v>
      </c>
    </row>
    <row r="107" spans="1:5" ht="13.5">
      <c r="A107" s="29" t="s">
        <v>316</v>
      </c>
      <c r="B107" s="33" t="s">
        <v>58</v>
      </c>
      <c r="C107" s="31">
        <v>4.2</v>
      </c>
      <c r="D107" s="32">
        <v>750</v>
      </c>
      <c r="E107" s="33">
        <v>24</v>
      </c>
    </row>
    <row r="108" spans="1:5" ht="13.5">
      <c r="A108" s="29" t="s">
        <v>314</v>
      </c>
      <c r="B108" s="33" t="s">
        <v>56</v>
      </c>
      <c r="C108" s="31">
        <v>4.1</v>
      </c>
      <c r="D108" s="32">
        <v>750</v>
      </c>
      <c r="E108" s="33">
        <v>24</v>
      </c>
    </row>
    <row r="109" spans="1:5" ht="13.5">
      <c r="A109" s="29" t="s">
        <v>318</v>
      </c>
      <c r="B109" s="33" t="s">
        <v>60</v>
      </c>
      <c r="C109" s="31">
        <v>4.35</v>
      </c>
      <c r="D109" s="32">
        <v>1100</v>
      </c>
      <c r="E109" s="33">
        <v>28</v>
      </c>
    </row>
    <row r="110" spans="1:5" ht="13.5">
      <c r="A110" s="29" t="s">
        <v>317</v>
      </c>
      <c r="B110" s="33" t="s">
        <v>59</v>
      </c>
      <c r="C110" s="31">
        <v>8.65</v>
      </c>
      <c r="D110" s="32">
        <v>1900</v>
      </c>
      <c r="E110" s="33">
        <v>19</v>
      </c>
    </row>
    <row r="111" spans="1:5" ht="13.5">
      <c r="A111" s="29" t="s">
        <v>313</v>
      </c>
      <c r="B111" s="33" t="s">
        <v>55</v>
      </c>
      <c r="C111" s="31">
        <v>4.35</v>
      </c>
      <c r="D111" s="32">
        <v>750</v>
      </c>
      <c r="E111" s="33">
        <v>24</v>
      </c>
    </row>
    <row r="112" spans="1:5" ht="13.5">
      <c r="A112" s="29"/>
      <c r="B112" s="33"/>
      <c r="C112" s="31"/>
      <c r="D112" s="32"/>
      <c r="E112" s="33"/>
    </row>
    <row r="113" spans="1:5" ht="13.5">
      <c r="A113" s="29"/>
      <c r="B113" s="33"/>
      <c r="C113" s="31"/>
      <c r="D113" s="32"/>
      <c r="E113" s="33"/>
    </row>
    <row r="114" spans="1:5" ht="13.5">
      <c r="A114" s="29"/>
      <c r="B114" s="33"/>
      <c r="C114" s="31"/>
      <c r="D114" s="32"/>
      <c r="E114" s="33"/>
    </row>
    <row r="115" spans="1:5" ht="13.5">
      <c r="A115" s="29"/>
      <c r="B115" s="33"/>
      <c r="C115" s="31"/>
      <c r="D115" s="32"/>
      <c r="E115" s="33"/>
    </row>
    <row r="116" spans="1:5" ht="13.5">
      <c r="A116" s="29"/>
      <c r="B116" s="30"/>
      <c r="C116" s="31"/>
      <c r="D116" s="32"/>
      <c r="E116" s="33"/>
    </row>
    <row r="117" spans="1:5" ht="13.5">
      <c r="A117" s="29"/>
      <c r="B117" s="30"/>
      <c r="C117" s="31"/>
      <c r="D117" s="32"/>
      <c r="E117" s="33"/>
    </row>
    <row r="118" spans="1:5" ht="13.5">
      <c r="A118" s="29"/>
      <c r="B118" s="30"/>
      <c r="C118" s="31"/>
      <c r="D118" s="32"/>
      <c r="E118" s="33"/>
    </row>
    <row r="119" spans="1:5" ht="13.5">
      <c r="A119" s="29"/>
      <c r="B119" s="33"/>
      <c r="C119" s="33"/>
      <c r="D119" s="32"/>
      <c r="E119" s="33"/>
    </row>
    <row r="120" spans="1:5" ht="13.5">
      <c r="A120" s="29"/>
      <c r="B120" s="33"/>
      <c r="C120" s="33"/>
      <c r="D120" s="32"/>
      <c r="E120" s="33"/>
    </row>
    <row r="121" spans="1:5" ht="13.5">
      <c r="A121" s="29"/>
      <c r="B121" s="30"/>
      <c r="C121" s="31"/>
      <c r="D121" s="32"/>
      <c r="E121" s="33"/>
    </row>
    <row r="122" spans="1:5" ht="13.5">
      <c r="A122" s="108"/>
      <c r="B122" s="30"/>
      <c r="C122" s="109"/>
      <c r="D122" s="110"/>
      <c r="E122" s="111"/>
    </row>
    <row r="123" spans="1:5" ht="13.5">
      <c r="A123" s="29"/>
      <c r="B123" s="30"/>
      <c r="C123" s="31"/>
      <c r="D123" s="32"/>
      <c r="E123" s="33"/>
    </row>
    <row r="124" spans="1:5" ht="13.5">
      <c r="A124" s="29"/>
      <c r="B124" s="30"/>
      <c r="C124" s="31"/>
      <c r="D124" s="32"/>
      <c r="E124" s="33"/>
    </row>
    <row r="125" spans="1:5" ht="13.5">
      <c r="A125" s="29"/>
      <c r="B125" s="30"/>
      <c r="C125" s="31"/>
      <c r="D125" s="32"/>
      <c r="E125" s="33"/>
    </row>
    <row r="126" spans="1:5" ht="13.5">
      <c r="A126" s="29"/>
      <c r="B126" s="30"/>
      <c r="C126" s="31"/>
      <c r="D126" s="32"/>
      <c r="E126" s="33"/>
    </row>
    <row r="127" spans="1:5" ht="13.5">
      <c r="A127" s="29"/>
      <c r="B127" s="30"/>
      <c r="C127" s="31"/>
      <c r="D127" s="32"/>
      <c r="E127" s="33"/>
    </row>
    <row r="128" spans="1:5" ht="13.5">
      <c r="A128" s="29"/>
      <c r="B128" s="33"/>
      <c r="C128" s="31"/>
      <c r="D128" s="32"/>
      <c r="E128" s="33"/>
    </row>
    <row r="129" spans="1:5" ht="13.5">
      <c r="A129" s="29"/>
      <c r="B129" s="33"/>
      <c r="C129" s="31"/>
      <c r="D129" s="32"/>
      <c r="E129" s="33"/>
    </row>
    <row r="130" spans="1:5" ht="13.5">
      <c r="A130" s="29"/>
      <c r="B130" s="33"/>
      <c r="C130" s="31"/>
      <c r="D130" s="32"/>
      <c r="E130" s="33"/>
    </row>
    <row r="131" spans="1:5" ht="13.5">
      <c r="A131" s="29"/>
      <c r="B131" s="33"/>
      <c r="C131" s="31"/>
      <c r="D131" s="32"/>
      <c r="E131" s="33"/>
    </row>
    <row r="132" spans="1:5" ht="13.5">
      <c r="A132" s="29"/>
      <c r="B132" s="33"/>
      <c r="C132" s="31"/>
      <c r="D132" s="32"/>
      <c r="E132" s="33"/>
    </row>
    <row r="133" spans="1:5" ht="13.5">
      <c r="A133" s="29"/>
      <c r="B133" s="33"/>
      <c r="C133" s="31"/>
      <c r="D133" s="32"/>
      <c r="E133" s="33"/>
    </row>
    <row r="134" spans="1:5" ht="13.5">
      <c r="A134" s="29"/>
      <c r="B134" s="33"/>
      <c r="C134" s="31"/>
      <c r="D134" s="32"/>
      <c r="E134" s="33"/>
    </row>
    <row r="135" spans="1:5" ht="13.5">
      <c r="A135" s="29"/>
      <c r="B135" s="33"/>
      <c r="C135" s="31"/>
      <c r="D135" s="32"/>
      <c r="E135" s="33"/>
    </row>
    <row r="136" spans="1:5" ht="13.5">
      <c r="A136" s="29"/>
      <c r="B136" s="33"/>
      <c r="C136" s="31"/>
      <c r="D136" s="32"/>
      <c r="E136" s="33"/>
    </row>
    <row r="137" spans="1:5" ht="13.5">
      <c r="A137" s="29"/>
      <c r="B137" s="33"/>
      <c r="C137" s="31"/>
      <c r="D137" s="32"/>
      <c r="E137" s="33"/>
    </row>
    <row r="138" spans="1:5" ht="13.5">
      <c r="A138" s="29"/>
      <c r="B138" s="33"/>
      <c r="C138" s="31"/>
      <c r="D138" s="32"/>
      <c r="E138" s="33"/>
    </row>
    <row r="139" spans="1:5" ht="13.5">
      <c r="A139" s="29"/>
      <c r="B139" s="30"/>
      <c r="C139" s="31"/>
      <c r="D139" s="32"/>
      <c r="E139" s="33"/>
    </row>
    <row r="140" spans="1:5" ht="13.5">
      <c r="A140" s="29"/>
      <c r="B140" s="33"/>
      <c r="C140" s="33"/>
      <c r="D140" s="32"/>
      <c r="E140" s="33"/>
    </row>
    <row r="141" spans="1:5" ht="13.5">
      <c r="A141" s="29"/>
      <c r="B141" s="30"/>
      <c r="C141" s="31"/>
      <c r="D141" s="32"/>
      <c r="E141" s="33"/>
    </row>
    <row r="142" spans="1:5" ht="13.5">
      <c r="A142" s="29"/>
      <c r="B142" s="30"/>
      <c r="C142" s="31"/>
      <c r="D142" s="32"/>
      <c r="E142" s="33"/>
    </row>
    <row r="143" spans="1:5" ht="13.5">
      <c r="A143" s="29"/>
      <c r="B143" s="30"/>
      <c r="C143" s="31"/>
      <c r="D143" s="32"/>
      <c r="E143" s="33"/>
    </row>
    <row r="144" spans="1:5" ht="13.5">
      <c r="A144" s="29"/>
      <c r="B144" s="30"/>
      <c r="C144" s="31"/>
      <c r="D144" s="32"/>
      <c r="E144" s="33"/>
    </row>
    <row r="145" spans="1:5" ht="13.5">
      <c r="A145" s="29"/>
      <c r="B145" s="30"/>
      <c r="C145" s="31"/>
      <c r="D145" s="32"/>
      <c r="E145" s="33"/>
    </row>
    <row r="146" spans="1:5" ht="13.5">
      <c r="A146" s="29"/>
      <c r="B146" s="30"/>
      <c r="C146" s="31"/>
      <c r="D146" s="32"/>
      <c r="E146" s="33"/>
    </row>
    <row r="147" spans="1:5" ht="13.5">
      <c r="A147" s="29"/>
      <c r="B147" s="30"/>
      <c r="C147" s="31"/>
      <c r="D147" s="32"/>
      <c r="E147" s="33"/>
    </row>
    <row r="148" spans="1:5" ht="13.5">
      <c r="A148" s="29"/>
      <c r="B148" s="33"/>
      <c r="C148" s="33"/>
      <c r="D148" s="32"/>
      <c r="E148" s="33"/>
    </row>
    <row r="149" spans="1:5" ht="13.5">
      <c r="A149" s="29"/>
      <c r="B149" s="33"/>
      <c r="C149" s="33"/>
      <c r="D149" s="32"/>
      <c r="E149" s="33"/>
    </row>
    <row r="150" spans="1:5" ht="13.5">
      <c r="A150" s="29"/>
      <c r="B150" s="30"/>
      <c r="C150" s="31"/>
      <c r="D150" s="32"/>
      <c r="E150" s="33"/>
    </row>
    <row r="65534" ht="13.5">
      <c r="E65534" s="33"/>
    </row>
  </sheetData>
  <sheetProtection password="DE78" sheet="1" objects="1" scenarios="1" selectLockedCells="1"/>
  <printOptions/>
  <pageMargins left="0.55" right="0.23" top="0.31" bottom="0.28" header="0.16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日本電信電話株式会社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６得</dc:creator>
  <cp:keywords/>
  <dc:description/>
  <cp:lastModifiedBy>lifeplus</cp:lastModifiedBy>
  <cp:lastPrinted>2015-04-10T08:16:19Z</cp:lastPrinted>
  <dcterms:created xsi:type="dcterms:W3CDTF">1999-03-02T04:06:53Z</dcterms:created>
  <dcterms:modified xsi:type="dcterms:W3CDTF">2016-04-24T11:07:51Z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